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<sst xmlns="http://schemas.openxmlformats.org/spreadsheetml/2006/main" count="646" uniqueCount="603">
  <si>
    <t>ŽUPANIJA</t>
  </si>
  <si>
    <t>OPĆINA</t>
  </si>
  <si>
    <t xml:space="preserve">Iznos iz  </t>
  </si>
  <si>
    <t>općinskog proračuna</t>
  </si>
  <si>
    <t>GRAD</t>
  </si>
  <si>
    <t>Iznos iz gradskog proračuna</t>
  </si>
  <si>
    <t>Iznos iz županijskog proračuna</t>
  </si>
  <si>
    <t>BJELOVARSKO-</t>
  </si>
  <si>
    <t>BILOGORSKA</t>
  </si>
  <si>
    <t>Berek</t>
  </si>
  <si>
    <t>Bjelovar</t>
  </si>
  <si>
    <t>Dežanovac</t>
  </si>
  <si>
    <t>Đulovac</t>
  </si>
  <si>
    <t>Čazma</t>
  </si>
  <si>
    <t>Hercegovac</t>
  </si>
  <si>
    <t>Ivanska</t>
  </si>
  <si>
    <t>Kapela</t>
  </si>
  <si>
    <t>Daruvar</t>
  </si>
  <si>
    <t>Končanica</t>
  </si>
  <si>
    <t>Nova Rača</t>
  </si>
  <si>
    <t>Rovišće</t>
  </si>
  <si>
    <t>Garešnica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</si>
  <si>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</si>
  <si>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</si>
  <si>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</si>
  <si>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</si>
  <si>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</si>
  <si>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</si>
  <si>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</si>
  <si>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Grubišno Polje</t>
  </si>
  <si>
    <t>Veliko Trojstvo</t>
  </si>
  <si>
    <t>Zrinski Topolovac</t>
  </si>
  <si>
    <t>UKUPNO</t>
  </si>
  <si>
    <t>BRODSKO-</t>
  </si>
  <si>
    <t>POSAVSKA</t>
  </si>
  <si>
    <t>Bebrina</t>
  </si>
  <si>
    <t>Nova Gradiška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</si>
  <si>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</si>
  <si>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</si>
  <si>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</si>
  <si>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</si>
  <si>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</si>
  <si>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</si>
  <si>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</si>
  <si>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</si>
  <si>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</si>
  <si>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</si>
  <si>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</si>
  <si>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Kapela</t>
  </si>
  <si>
    <t>Okučani</t>
  </si>
  <si>
    <t>Slavonski Brod</t>
  </si>
  <si>
    <t>Oprisavci</t>
  </si>
  <si>
    <t>Oriovac</t>
  </si>
  <si>
    <t>Podcrkavlje</t>
  </si>
  <si>
    <t>Rešetari</t>
  </si>
  <si>
    <t>Sibinj</t>
  </si>
  <si>
    <t>Sikirevci</t>
  </si>
  <si>
    <t>Slavonski Šamac</t>
  </si>
  <si>
    <t>Stara Gradiška</t>
  </si>
  <si>
    <t>Staro Petr. Selo</t>
  </si>
  <si>
    <t>Velika Kopanica</t>
  </si>
  <si>
    <t>Vrbje</t>
  </si>
  <si>
    <t>Vrpolje</t>
  </si>
  <si>
    <t>DUBROVAČKO-</t>
  </si>
  <si>
    <t>NERETVANSKA</t>
  </si>
  <si>
    <t>Blato</t>
  </si>
  <si>
    <t>Dubrovnik</t>
  </si>
  <si>
    <t>Dubrov. Primorje</t>
  </si>
  <si>
    <t>Janjina</t>
  </si>
  <si>
    <t>Konavle</t>
  </si>
  <si>
    <t>Kula Norinska</t>
  </si>
  <si>
    <t>Lastovo</t>
  </si>
  <si>
    <t>Lumbarda</t>
  </si>
  <si>
    <t>Korčula</t>
  </si>
  <si>
    <t>Mljet</t>
  </si>
  <si>
    <t>Orebić</t>
  </si>
  <si>
    <t>Metković</t>
  </si>
  <si>
    <t>Pojezerje</t>
  </si>
  <si>
    <t>Slivno</t>
  </si>
  <si>
    <t>Smokvica</t>
  </si>
  <si>
    <t>Ston</t>
  </si>
  <si>
    <t>Opuzen</t>
  </si>
  <si>
    <t>Trpanj</t>
  </si>
  <si>
    <t>Vela Luka</t>
  </si>
  <si>
    <t>Ploče</t>
  </si>
  <si>
    <t>Zažablje</t>
  </si>
  <si>
    <t>Župa Dubrovačka</t>
  </si>
  <si>
    <t>ISTARSKA</t>
  </si>
  <si>
    <t>Bale</t>
  </si>
  <si>
    <t>Buje</t>
  </si>
  <si>
    <t>Barban</t>
  </si>
  <si>
    <t>Brtonigla</t>
  </si>
  <si>
    <t>Cerovlje</t>
  </si>
  <si>
    <t xml:space="preserve">Buzet </t>
  </si>
  <si>
    <t>Fažana</t>
  </si>
  <si>
    <t>Funtana</t>
  </si>
  <si>
    <t>Gračišće</t>
  </si>
  <si>
    <t>Labin</t>
  </si>
  <si>
    <t>Grožnjan</t>
  </si>
  <si>
    <t>Kanfanar</t>
  </si>
  <si>
    <t>Karojba</t>
  </si>
  <si>
    <t>Novigrad (Istra)</t>
  </si>
  <si>
    <t>Kršan</t>
  </si>
  <si>
    <t>Lanišće</t>
  </si>
  <si>
    <t>Pazin</t>
  </si>
  <si>
    <t>Ližnjan</t>
  </si>
  <si>
    <t>Lupoglav</t>
  </si>
  <si>
    <t>Marčana</t>
  </si>
  <si>
    <t>Poreč</t>
  </si>
  <si>
    <t>Medulin</t>
  </si>
  <si>
    <t>Motovun</t>
  </si>
  <si>
    <t>Oprtalj</t>
  </si>
  <si>
    <t>Pićan</t>
  </si>
  <si>
    <t>Pula</t>
  </si>
  <si>
    <t>Raša</t>
  </si>
  <si>
    <t>Sveta Nedelja</t>
  </si>
  <si>
    <t>Sveti Lovreč</t>
  </si>
  <si>
    <t>Rovinj</t>
  </si>
  <si>
    <t>Sv. Petar u Šumi</t>
  </si>
  <si>
    <t>Svetvinčenat</t>
  </si>
  <si>
    <t>Tar-Vabriga</t>
  </si>
  <si>
    <t>Umag</t>
  </si>
  <si>
    <t>Tinjan</t>
  </si>
  <si>
    <t>Višnjan</t>
  </si>
  <si>
    <t>Vižinada</t>
  </si>
  <si>
    <t>Vodnjan</t>
  </si>
  <si>
    <t>Vrsar</t>
  </si>
  <si>
    <t>Žminj</t>
  </si>
  <si>
    <t>KARLOVAČKA</t>
  </si>
  <si>
    <t>Barilović</t>
  </si>
  <si>
    <t>Duga Resa</t>
  </si>
  <si>
    <t>Bosiljevo</t>
  </si>
  <si>
    <t>Cetingrad</t>
  </si>
  <si>
    <t>Draganić</t>
  </si>
  <si>
    <t>Karlovac</t>
  </si>
  <si>
    <t>Generalski Stol</t>
  </si>
  <si>
    <t>Josipdol</t>
  </si>
  <si>
    <t>Kamanje</t>
  </si>
  <si>
    <t>Krnjak</t>
  </si>
  <si>
    <t>Ogulin</t>
  </si>
  <si>
    <t>Lasinja</t>
  </si>
  <si>
    <t>Netretić</t>
  </si>
  <si>
    <t>Plaški</t>
  </si>
  <si>
    <t>Rakovica</t>
  </si>
  <si>
    <t>Ozalj</t>
  </si>
  <si>
    <t>Ribnik</t>
  </si>
  <si>
    <t>Saborsko</t>
  </si>
  <si>
    <t>Tounj</t>
  </si>
  <si>
    <t>Slunj</t>
  </si>
  <si>
    <t>Vojnić</t>
  </si>
  <si>
    <t>Žakanje</t>
  </si>
  <si>
    <t>KOPRIVNIČKO-</t>
  </si>
  <si>
    <t>KRIŽEVAČKA</t>
  </si>
  <si>
    <t>Drnje</t>
  </si>
  <si>
    <t>Đurđevac</t>
  </si>
  <si>
    <t>Đelekovec</t>
  </si>
  <si>
    <t>Ferdinandovac</t>
  </si>
  <si>
    <t>Gola</t>
  </si>
  <si>
    <t>Gornja Rijeka</t>
  </si>
  <si>
    <t>Hlebine</t>
  </si>
  <si>
    <t>Kalinovac</t>
  </si>
  <si>
    <t>Kalnik</t>
  </si>
  <si>
    <t>Križevci</t>
  </si>
  <si>
    <t>Kloštar Podravski</t>
  </si>
  <si>
    <t>Koprivnički Bregi</t>
  </si>
  <si>
    <t>Koprivnički Ivanec</t>
  </si>
  <si>
    <t>Legrad</t>
  </si>
  <si>
    <t>Molve</t>
  </si>
  <si>
    <t>Novigrad Podrav.</t>
  </si>
  <si>
    <t>Novo Virje</t>
  </si>
  <si>
    <t>Koprivnica</t>
  </si>
  <si>
    <t>Peteranec</t>
  </si>
  <si>
    <t>Podrav. Sesvete</t>
  </si>
  <si>
    <t>Rasinja</t>
  </si>
  <si>
    <t>Sokolovac</t>
  </si>
  <si>
    <t>Sveti Ivan Žabno</t>
  </si>
  <si>
    <t>Sveti Petar Orehovovec</t>
  </si>
  <si>
    <t>Virje</t>
  </si>
  <si>
    <t>KRAPINSKO-</t>
  </si>
  <si>
    <t>ZAGORSKA</t>
  </si>
  <si>
    <t>Bedekovčina</t>
  </si>
  <si>
    <t>Donja Stubica</t>
  </si>
  <si>
    <t>Budinščina</t>
  </si>
  <si>
    <t>Desinić</t>
  </si>
  <si>
    <t>Đurmanec</t>
  </si>
  <si>
    <t>Klanjec</t>
  </si>
  <si>
    <t>Gornja Stubica</t>
  </si>
  <si>
    <t>Hrašćina</t>
  </si>
  <si>
    <t>Hum na Sutli</t>
  </si>
  <si>
    <t>Jesenje</t>
  </si>
  <si>
    <t>Konjšćina</t>
  </si>
  <si>
    <t>Krapina</t>
  </si>
  <si>
    <t>Kumrovec</t>
  </si>
  <si>
    <t>Lobor</t>
  </si>
  <si>
    <t>Oroslavje</t>
  </si>
  <si>
    <t>Mače</t>
  </si>
  <si>
    <t>Marija Bistrica</t>
  </si>
  <si>
    <t>Mihovljan</t>
  </si>
  <si>
    <t xml:space="preserve">Pregrada </t>
  </si>
  <si>
    <t>Novi Golubovec</t>
  </si>
  <si>
    <t>Petrovsko</t>
  </si>
  <si>
    <t>Radoboj</t>
  </si>
  <si>
    <t>Stubičke Toplice</t>
  </si>
  <si>
    <t>Zabok</t>
  </si>
  <si>
    <t>Tuhelj</t>
  </si>
  <si>
    <t>Veliko Trgovišće</t>
  </si>
  <si>
    <t>Zlatar</t>
  </si>
  <si>
    <t>Zagorska Sela</t>
  </si>
  <si>
    <t>Zlatar Bistrica</t>
  </si>
  <si>
    <t>LIČKO-</t>
  </si>
  <si>
    <t>SENJSKA</t>
  </si>
  <si>
    <t>Brinje</t>
  </si>
  <si>
    <t>Gospić</t>
  </si>
  <si>
    <t>Donji Lapac</t>
  </si>
  <si>
    <t>Karlobag</t>
  </si>
  <si>
    <t>Novalja</t>
  </si>
  <si>
    <t>Lovinac</t>
  </si>
  <si>
    <t>Perušić</t>
  </si>
  <si>
    <t>Otočac</t>
  </si>
  <si>
    <t>Plitvička Jezera</t>
  </si>
  <si>
    <t>Udbina</t>
  </si>
  <si>
    <t>Senj</t>
  </si>
  <si>
    <t>Vrhovine</t>
  </si>
  <si>
    <t>MEĐIMURSKA</t>
  </si>
  <si>
    <t>Belica</t>
  </si>
  <si>
    <t>Čakovec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</si>
  <si>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</si>
  <si>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</si>
  <si>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</si>
  <si>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</si>
  <si>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</si>
  <si>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</si>
  <si>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</si>
  <si>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</si>
  <si>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Mursko Središće</t>
  </si>
  <si>
    <t>Mala Subotica</t>
  </si>
  <si>
    <t>Nedelišće</t>
  </si>
  <si>
    <t>Orehovica</t>
  </si>
  <si>
    <t>Podturen</t>
  </si>
  <si>
    <t>Pribislavec</t>
  </si>
  <si>
    <t>Selnica</t>
  </si>
  <si>
    <t>Strahoninec</t>
  </si>
  <si>
    <t>Prelog</t>
  </si>
  <si>
    <t>Sveta Marija</t>
  </si>
  <si>
    <t>Šenkovec</t>
  </si>
  <si>
    <t>Štrigova</t>
  </si>
  <si>
    <t>Vratišinec</t>
  </si>
  <si>
    <t>OSJEČKO-</t>
  </si>
  <si>
    <t>BARANJSKA</t>
  </si>
  <si>
    <t>Antunovac</t>
  </si>
  <si>
    <t>Beli Manastir</t>
  </si>
  <si>
    <t>Bilje</t>
  </si>
  <si>
    <t>Bizovac</t>
  </si>
  <si>
    <t>Čeminac</t>
  </si>
  <si>
    <t>Čepin</t>
  </si>
  <si>
    <t>Darda</t>
  </si>
  <si>
    <t>Belišće</t>
  </si>
  <si>
    <t>Donja Motičina</t>
  </si>
  <si>
    <t>Draž</t>
  </si>
  <si>
    <t>Drenje</t>
  </si>
  <si>
    <t>Đurđenovac</t>
  </si>
  <si>
    <t>Erdut</t>
  </si>
  <si>
    <t>Donji Miholjac</t>
  </si>
  <si>
    <t>Ernestinovo</t>
  </si>
  <si>
    <t>Feričanci</t>
  </si>
  <si>
    <t>Gorjani</t>
  </si>
  <si>
    <t>Jagodnjak</t>
  </si>
  <si>
    <t>Knež. Vinogradi</t>
  </si>
  <si>
    <t>Đakovo</t>
  </si>
  <si>
    <t>Koška</t>
  </si>
  <si>
    <t>Levanjska Varoš</t>
  </si>
  <si>
    <t>Magadenovac</t>
  </si>
  <si>
    <t>Marijanci</t>
  </si>
  <si>
    <t>Petlovac</t>
  </si>
  <si>
    <t>Našice</t>
  </si>
  <si>
    <t>Petrijevci</t>
  </si>
  <si>
    <t>Podgorač</t>
  </si>
  <si>
    <t>Podr. Moslavina</t>
  </si>
  <si>
    <t>Popovac</t>
  </si>
  <si>
    <t>Punitovci</t>
  </si>
  <si>
    <t>Osijek</t>
  </si>
  <si>
    <t>Satnica Đakov.</t>
  </si>
  <si>
    <t>Semeljci</t>
  </si>
  <si>
    <t>Strizivojna</t>
  </si>
  <si>
    <t>Šodolovci</t>
  </si>
  <si>
    <t>Trnava</t>
  </si>
  <si>
    <t>Valpovo</t>
  </si>
  <si>
    <t>Viljevo</t>
  </si>
  <si>
    <t>Viškovci</t>
  </si>
  <si>
    <t>Vladislavci</t>
  </si>
  <si>
    <t>Vuka</t>
  </si>
  <si>
    <t>POŽEŠKO-</t>
  </si>
  <si>
    <t>SLAVONSKA</t>
  </si>
  <si>
    <t xml:space="preserve"> Brestovac</t>
  </si>
  <si>
    <t>Kutjevo</t>
  </si>
  <si>
    <t xml:space="preserve"> Čaglin</t>
  </si>
  <si>
    <t>Lipik</t>
  </si>
  <si>
    <t xml:space="preserve"> Jakšić</t>
  </si>
  <si>
    <t>Pakrac</t>
  </si>
  <si>
    <t xml:space="preserve"> Kaptol</t>
  </si>
  <si>
    <t>Pleternica</t>
  </si>
  <si>
    <t xml:space="preserve"> Velika</t>
  </si>
  <si>
    <t>Požega</t>
  </si>
  <si>
    <t>PRIMORSKO-</t>
  </si>
  <si>
    <t>GORANSKA</t>
  </si>
  <si>
    <t>Baška</t>
  </si>
  <si>
    <t>Bakar</t>
  </si>
  <si>
    <t>Brod Moravice</t>
  </si>
  <si>
    <t>Cres</t>
  </si>
  <si>
    <t>Čavle</t>
  </si>
  <si>
    <t>Crikvenica</t>
  </si>
  <si>
    <t>Dobrinj</t>
  </si>
  <si>
    <t>Fužine</t>
  </si>
  <si>
    <t>Čabar</t>
  </si>
  <si>
    <t>Jelenje</t>
  </si>
  <si>
    <t>Delnice</t>
  </si>
  <si>
    <t>Klana</t>
  </si>
  <si>
    <t>Kastav</t>
  </si>
  <si>
    <t>Kostrena</t>
  </si>
  <si>
    <t>Lokve</t>
  </si>
  <si>
    <t>Kraljevica</t>
  </si>
  <si>
    <t>Lopar</t>
  </si>
  <si>
    <t>Krk</t>
  </si>
  <si>
    <t>Lovran</t>
  </si>
  <si>
    <t>Malinska Dubašn.</t>
  </si>
  <si>
    <t>Mali Lošinj</t>
  </si>
  <si>
    <t>Matulji</t>
  </si>
  <si>
    <t>Mošćenička Draga</t>
  </si>
  <si>
    <t>Novi Vinodolski</t>
  </si>
  <si>
    <t>Mrkopalj</t>
  </si>
  <si>
    <t>Omišalj</t>
  </si>
  <si>
    <t>Opatija</t>
  </si>
  <si>
    <t>Punat</t>
  </si>
  <si>
    <t>Ravna Gora</t>
  </si>
  <si>
    <t>Rab</t>
  </si>
  <si>
    <t>Skrad</t>
  </si>
  <si>
    <t>Rijeka</t>
  </si>
  <si>
    <t>Vinodolska općina</t>
  </si>
  <si>
    <t>Viškovo</t>
  </si>
  <si>
    <t>Vrbnik</t>
  </si>
  <si>
    <t>Vrbovsko</t>
  </si>
  <si>
    <t>SISAČKO-</t>
  </si>
  <si>
    <t>MOSLAVAČKA</t>
  </si>
  <si>
    <t>Donji Kukuruzari</t>
  </si>
  <si>
    <t>Glina</t>
  </si>
  <si>
    <t>Dvor</t>
  </si>
  <si>
    <t>Gvozd</t>
  </si>
  <si>
    <t>Hrvatska Kostajnica</t>
  </si>
  <si>
    <t>Hrvatska Dubica</t>
  </si>
  <si>
    <t>Jasenovac</t>
  </si>
  <si>
    <t>Kutina</t>
  </si>
  <si>
    <t>Lekenik</t>
  </si>
  <si>
    <t>Lipovljani</t>
  </si>
  <si>
    <t xml:space="preserve">Novska </t>
  </si>
  <si>
    <t>Majur</t>
  </si>
  <si>
    <t>Petrinja</t>
  </si>
  <si>
    <t>Martinska Ves</t>
  </si>
  <si>
    <t>Sunja</t>
  </si>
  <si>
    <t>Sisak</t>
  </si>
  <si>
    <t>Topusko</t>
  </si>
  <si>
    <t>Velika Ludina</t>
  </si>
  <si>
    <t>SPLITSKO-</t>
  </si>
  <si>
    <t>DALMATINSKA</t>
  </si>
  <si>
    <t>Baška Voda</t>
  </si>
  <si>
    <t>Hvar</t>
  </si>
  <si>
    <t>Bol</t>
  </si>
  <si>
    <t>Brela</t>
  </si>
  <si>
    <t>Cista Provo</t>
  </si>
  <si>
    <t>Imotski</t>
  </si>
  <si>
    <t>Dicmo</t>
  </si>
  <si>
    <t>Dugi Rat</t>
  </si>
  <si>
    <t>Dugopolje</t>
  </si>
  <si>
    <t>Kaštela</t>
  </si>
  <si>
    <t>Gradac</t>
  </si>
  <si>
    <t>Komiža</t>
  </si>
  <si>
    <t>Hrvace</t>
  </si>
  <si>
    <t>Makarska</t>
  </si>
  <si>
    <t>Jelsa</t>
  </si>
  <si>
    <t>Klis</t>
  </si>
  <si>
    <t>Lećevica</t>
  </si>
  <si>
    <t>Omiš</t>
  </si>
  <si>
    <t>Lokvičići</t>
  </si>
  <si>
    <t>Sinj</t>
  </si>
  <si>
    <t>Lovreć</t>
  </si>
  <si>
    <t>Marina</t>
  </si>
  <si>
    <t>Milna</t>
  </si>
  <si>
    <t>Solin</t>
  </si>
  <si>
    <t>Muć</t>
  </si>
  <si>
    <t>Nerežišća</t>
  </si>
  <si>
    <t>Okrug</t>
  </si>
  <si>
    <t>Split</t>
  </si>
  <si>
    <t>Otok</t>
  </si>
  <si>
    <t>Podbablje</t>
  </si>
  <si>
    <t>Podgora</t>
  </si>
  <si>
    <t>Podstrana</t>
  </si>
  <si>
    <t>Stari Grad</t>
  </si>
  <si>
    <t>Postira</t>
  </si>
  <si>
    <t>Prgomet</t>
  </si>
  <si>
    <t>Primorski Dolac</t>
  </si>
  <si>
    <t>Supetar</t>
  </si>
  <si>
    <t>Proložac</t>
  </si>
  <si>
    <t>Pučišća</t>
  </si>
  <si>
    <t>Runovići</t>
  </si>
  <si>
    <t>Trilj</t>
  </si>
  <si>
    <t>Seget</t>
  </si>
  <si>
    <t>Selca</t>
  </si>
  <si>
    <t>Sućuraj</t>
  </si>
  <si>
    <t>Trogir</t>
  </si>
  <si>
    <t>Sutivan</t>
  </si>
  <si>
    <t>Šestanovac</t>
  </si>
  <si>
    <t>Vis</t>
  </si>
  <si>
    <t>Šolta</t>
  </si>
  <si>
    <t>Tučepi</t>
  </si>
  <si>
    <t>Vrgorac</t>
  </si>
  <si>
    <t xml:space="preserve"> Zadvarje</t>
  </si>
  <si>
    <t>Zagvozd</t>
  </si>
  <si>
    <t>Vrlika</t>
  </si>
  <si>
    <t>Zmijavci</t>
  </si>
  <si>
    <t>ŠIBENSKO-</t>
  </si>
  <si>
    <t>KNINSKA</t>
  </si>
  <si>
    <t>Bilice</t>
  </si>
  <si>
    <t>Drniš</t>
  </si>
  <si>
    <t>Biskupija</t>
  </si>
  <si>
    <t>Civljane</t>
  </si>
  <si>
    <t>Ervenik</t>
  </si>
  <si>
    <t>Knin</t>
  </si>
  <si>
    <t>Kijevo</t>
  </si>
  <si>
    <t>Kistanje</t>
  </si>
  <si>
    <t>Murter-Kornati</t>
  </si>
  <si>
    <t>Skradin</t>
  </si>
  <si>
    <t>Pirovac</t>
  </si>
  <si>
    <t>Primošten</t>
  </si>
  <si>
    <t>Promina</t>
  </si>
  <si>
    <t>Šibenik</t>
  </si>
  <si>
    <t>Rogoznica</t>
  </si>
  <si>
    <t>Ružić</t>
  </si>
  <si>
    <t>Tisno</t>
  </si>
  <si>
    <t>Vodice</t>
  </si>
  <si>
    <t>Tribunj</t>
  </si>
  <si>
    <t>Unešić</t>
  </si>
  <si>
    <t>VARAŽDINSKA</t>
  </si>
  <si>
    <t>Bednja</t>
  </si>
  <si>
    <t>Ivanec</t>
  </si>
  <si>
    <t>Beretinec</t>
  </si>
  <si>
    <t>Breznica</t>
  </si>
  <si>
    <t>Breznički Hum</t>
  </si>
  <si>
    <t>Cestica</t>
  </si>
  <si>
    <t>Donja Voća</t>
  </si>
  <si>
    <t>Lepoglava</t>
  </si>
  <si>
    <t>Gornji Kneginec</t>
  </si>
  <si>
    <t>Jalžabet</t>
  </si>
  <si>
    <t>Klenovnik</t>
  </si>
  <si>
    <t>Ludbreg</t>
  </si>
  <si>
    <t>Ljubeščica</t>
  </si>
  <si>
    <t>Mali Bukovec</t>
  </si>
  <si>
    <t>Martijanec</t>
  </si>
  <si>
    <t>Maruševec</t>
  </si>
  <si>
    <t>Petrijanec</t>
  </si>
  <si>
    <t>Sračinec</t>
  </si>
  <si>
    <t>Novi Marof</t>
  </si>
  <si>
    <t>Sveti Đurđ</t>
  </si>
  <si>
    <t>Sveti Ilija</t>
  </si>
  <si>
    <t>Trnovec Bartolov.</t>
  </si>
  <si>
    <t>Varaždinske Toplice</t>
  </si>
  <si>
    <t>Veliki Bukovec</t>
  </si>
  <si>
    <t>Vidovec</t>
  </si>
  <si>
    <t xml:space="preserve">Varaždin </t>
  </si>
  <si>
    <t>Vinica</t>
  </si>
  <si>
    <t>Visoko</t>
  </si>
  <si>
    <t>VIROVITIČKO-</t>
  </si>
  <si>
    <t>PODRAVSKA</t>
  </si>
  <si>
    <t>Crnac</t>
  </si>
  <si>
    <t>Orahovica</t>
  </si>
  <si>
    <t>Čačinci</t>
  </si>
  <si>
    <t>Čađavica</t>
  </si>
  <si>
    <t>Gradina</t>
  </si>
  <si>
    <t>Lukač</t>
  </si>
  <si>
    <t>Slatina</t>
  </si>
  <si>
    <t>Mikleuš</t>
  </si>
  <si>
    <t>Nova Bukovica</t>
  </si>
  <si>
    <t>Pitomača</t>
  </si>
  <si>
    <t>Sopje</t>
  </si>
  <si>
    <t>Virovitica</t>
  </si>
  <si>
    <t>Suhopolje</t>
  </si>
  <si>
    <t>Špišić Bukovica</t>
  </si>
  <si>
    <t>Voćin</t>
  </si>
  <si>
    <t>VUKOVARSKO-</t>
  </si>
  <si>
    <t>SRIJEMSKA</t>
  </si>
  <si>
    <t>Andrijaševci</t>
  </si>
  <si>
    <t>Ilok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</si>
  <si>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</si>
  <si>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</si>
  <si>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</si>
  <si>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</si>
  <si>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</si>
  <si>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</si>
  <si>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</si>
  <si>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</si>
  <si>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Ivankovo</t>
  </si>
  <si>
    <t>Jarmina</t>
  </si>
  <si>
    <t>Vinkovci</t>
  </si>
  <si>
    <t>Lovas</t>
  </si>
  <si>
    <t>Markušica</t>
  </si>
  <si>
    <t>Negoslavci</t>
  </si>
  <si>
    <t>Nijemci</t>
  </si>
  <si>
    <t>Nuštar</t>
  </si>
  <si>
    <t>Privlaka</t>
  </si>
  <si>
    <t>Vukovar</t>
  </si>
  <si>
    <t>Stari Jankovci</t>
  </si>
  <si>
    <t>Stari Mikanovci</t>
  </si>
  <si>
    <t>Štitar</t>
  </si>
  <si>
    <t>Tompojevci</t>
  </si>
  <si>
    <t>Tordinci</t>
  </si>
  <si>
    <t>Županja</t>
  </si>
  <si>
    <t>Tovarnik</t>
  </si>
  <si>
    <t>Trpinja</t>
  </si>
  <si>
    <t>Vođinci</t>
  </si>
  <si>
    <t>Vrbanja</t>
  </si>
  <si>
    <t>ZADARSKA</t>
  </si>
  <si>
    <t>Bibinje</t>
  </si>
  <si>
    <t>Benkovac</t>
  </si>
  <si>
    <t>Galovac</t>
  </si>
  <si>
    <t>Gračac</t>
  </si>
  <si>
    <t>Jasenice</t>
  </si>
  <si>
    <t>Kali</t>
  </si>
  <si>
    <t>Kolan</t>
  </si>
  <si>
    <t>Kukljica</t>
  </si>
  <si>
    <t>Lišane Ostrovičke</t>
  </si>
  <si>
    <t>Novigrad</t>
  </si>
  <si>
    <t>Pakoštane</t>
  </si>
  <si>
    <t>Pašman</t>
  </si>
  <si>
    <t>Nin</t>
  </si>
  <si>
    <t>Polača</t>
  </si>
  <si>
    <t>Poličnik</t>
  </si>
  <si>
    <t>Posedarje</t>
  </si>
  <si>
    <t>Povljana</t>
  </si>
  <si>
    <t>Obrovac</t>
  </si>
  <si>
    <t>Preko</t>
  </si>
  <si>
    <t>Ražanac</t>
  </si>
  <si>
    <t>Sali</t>
  </si>
  <si>
    <t>Pag</t>
  </si>
  <si>
    <t>Stankovci</t>
  </si>
  <si>
    <t>Starigrad</t>
  </si>
  <si>
    <t>Sukošan</t>
  </si>
  <si>
    <t>Sveti Filip i Jakov</t>
  </si>
  <si>
    <t>ZAGREBAČKA</t>
  </si>
  <si>
    <t>Bedenica</t>
  </si>
  <si>
    <t>Dugo Selo</t>
  </si>
  <si>
    <t>Bistra</t>
  </si>
  <si>
    <t>Brckovljani</t>
  </si>
  <si>
    <t>Brdovec</t>
  </si>
  <si>
    <t>Dubrava</t>
  </si>
  <si>
    <t>Farkaševac</t>
  </si>
  <si>
    <t>Jastrebarsko</t>
  </si>
  <si>
    <t>Gradec</t>
  </si>
  <si>
    <t>Jakovlje</t>
  </si>
  <si>
    <t>Klinča Sela</t>
  </si>
  <si>
    <t>Samobor</t>
  </si>
  <si>
    <t>Kloštar Ivanić</t>
  </si>
  <si>
    <t>Krašić</t>
  </si>
  <si>
    <t>Kravarsko</t>
  </si>
  <si>
    <t>Križ</t>
  </si>
  <si>
    <t>Luka</t>
  </si>
  <si>
    <t>Sveti Ivan Zelina</t>
  </si>
  <si>
    <t>Marija Gorica</t>
  </si>
  <si>
    <t>Orle</t>
  </si>
  <si>
    <t>Velika Gorica</t>
  </si>
  <si>
    <t>Pisarovina</t>
  </si>
  <si>
    <t>Pokupsko</t>
  </si>
  <si>
    <t>Preseka</t>
  </si>
  <si>
    <t>Vrbovec</t>
  </si>
  <si>
    <t>Pušća</t>
  </si>
  <si>
    <t>Rakovec</t>
  </si>
  <si>
    <t>Rugvica</t>
  </si>
  <si>
    <t>Zaprešić</t>
  </si>
  <si>
    <t>Stupnik</t>
  </si>
  <si>
    <t>Žumberak</t>
  </si>
  <si>
    <t>GRAD ZAGREB</t>
  </si>
  <si>
    <t>Škabrnja</t>
  </si>
  <si>
    <t>Zadar</t>
  </si>
  <si>
    <t>Tkon</t>
  </si>
  <si>
    <t>Vir</t>
  </si>
  <si>
    <t>Vrsi</t>
  </si>
  <si>
    <t>Zemunik Donji</t>
  </si>
  <si>
    <t>Kraljevec na Sutli</t>
  </si>
  <si>
    <t>Krapinske Toplice</t>
  </si>
  <si>
    <t>Sveti Križ Začretje</t>
  </si>
  <si>
    <t>Sv. Juraj na Bregu</t>
  </si>
  <si>
    <t>Sv. Martin na Muri</t>
  </si>
  <si>
    <t>Kaštelir-Labinci</t>
  </si>
  <si>
    <t>Dubravica</t>
  </si>
  <si>
    <t>SVEUKUPNO:</t>
  </si>
  <si>
    <t>Biograd na Moru</t>
  </si>
  <si>
    <t>Ivanić-Grad</t>
  </si>
  <si>
    <t>Popovača</t>
  </si>
  <si>
    <t xml:space="preserve">1,609.196,47 </t>
  </si>
  <si>
    <t xml:space="preserve">763,267,00 </t>
  </si>
  <si>
    <t xml:space="preserve">281,376,25 </t>
  </si>
  <si>
    <t>479.578,90 </t>
  </si>
  <si>
    <t>148,100,00</t>
  </si>
  <si>
    <t xml:space="preserve">377 636,18 </t>
  </si>
  <si>
    <t>Zdenci</t>
  </si>
  <si>
    <t>1,179.468,10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</si>
</sst>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_k_n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0"/>
      <name val="Arial"/>
      <family val="0"/>
    </font>
    <font>
      <b/>
      <sz val="10.5"/>
      <name val="Arial Narrow"/>
      <family val="2"/>
    </font>
    <font>
      <sz val="10.5"/>
      <name val="Arial Narrow"/>
      <family val="2"/>
    </font>
    <font>
      <b/>
      <sz val="10.5"/>
      <color indexed="9"/>
      <name val="Arial Narrow"/>
      <family val="2"/>
    </font>
    <font>
      <sz val="10.5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35" borderId="14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wrapText="1"/>
    </xf>
    <xf numFmtId="0" fontId="0" fillId="36" borderId="12" xfId="0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1" fillId="37" borderId="12" xfId="0" applyFont="1" applyFill="1" applyBorder="1" applyAlignment="1">
      <alignment horizontal="center" wrapText="1"/>
    </xf>
    <xf numFmtId="0" fontId="0" fillId="37" borderId="12" xfId="0" applyFill="1" applyBorder="1" applyAlignment="1">
      <alignment wrapText="1"/>
    </xf>
    <xf numFmtId="0" fontId="0" fillId="37" borderId="13" xfId="0" applyFill="1" applyBorder="1" applyAlignment="1">
      <alignment wrapText="1"/>
    </xf>
    <xf numFmtId="0" fontId="1" fillId="38" borderId="12" xfId="0" applyFont="1" applyFill="1" applyBorder="1" applyAlignment="1">
      <alignment horizontal="center" wrapText="1"/>
    </xf>
    <xf numFmtId="0" fontId="0" fillId="38" borderId="12" xfId="0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1" fillId="39" borderId="12" xfId="0" applyFont="1" applyFill="1" applyBorder="1" applyAlignment="1">
      <alignment horizontal="center" wrapText="1"/>
    </xf>
    <xf numFmtId="0" fontId="0" fillId="39" borderId="12" xfId="0" applyFill="1" applyBorder="1" applyAlignment="1">
      <alignment wrapText="1"/>
    </xf>
    <xf numFmtId="0" fontId="0" fillId="39" borderId="13" xfId="0" applyFill="1" applyBorder="1" applyAlignment="1">
      <alignment wrapText="1"/>
    </xf>
    <xf numFmtId="0" fontId="3" fillId="40" borderId="12" xfId="0" applyFont="1" applyFill="1" applyBorder="1" applyAlignment="1">
      <alignment horizontal="center" wrapText="1"/>
    </xf>
    <xf numFmtId="0" fontId="0" fillId="40" borderId="12" xfId="0" applyFill="1" applyBorder="1" applyAlignment="1">
      <alignment wrapText="1"/>
    </xf>
    <xf numFmtId="0" fontId="0" fillId="40" borderId="13" xfId="0" applyFill="1" applyBorder="1" applyAlignment="1">
      <alignment wrapText="1"/>
    </xf>
    <xf numFmtId="0" fontId="3" fillId="35" borderId="12" xfId="0" applyFont="1" applyFill="1" applyBorder="1" applyAlignment="1">
      <alignment horizontal="center"/>
    </xf>
    <xf numFmtId="0" fontId="1" fillId="41" borderId="12" xfId="0" applyFont="1" applyFill="1" applyBorder="1" applyAlignment="1">
      <alignment wrapText="1"/>
    </xf>
    <xf numFmtId="0" fontId="0" fillId="41" borderId="12" xfId="0" applyFill="1" applyBorder="1" applyAlignment="1">
      <alignment wrapText="1"/>
    </xf>
    <xf numFmtId="0" fontId="0" fillId="41" borderId="13" xfId="0" applyFill="1" applyBorder="1" applyAlignment="1">
      <alignment wrapText="1"/>
    </xf>
    <xf numFmtId="0" fontId="3" fillId="42" borderId="12" xfId="0" applyFont="1" applyFill="1" applyBorder="1" applyAlignment="1">
      <alignment horizontal="center" wrapText="1"/>
    </xf>
    <xf numFmtId="0" fontId="0" fillId="42" borderId="12" xfId="0" applyFill="1" applyBorder="1" applyAlignment="1">
      <alignment wrapText="1"/>
    </xf>
    <xf numFmtId="0" fontId="0" fillId="42" borderId="13" xfId="0" applyFill="1" applyBorder="1" applyAlignment="1">
      <alignment wrapText="1"/>
    </xf>
    <xf numFmtId="0" fontId="1" fillId="43" borderId="12" xfId="0" applyFont="1" applyFill="1" applyBorder="1" applyAlignment="1">
      <alignment horizontal="center" wrapText="1"/>
    </xf>
    <xf numFmtId="0" fontId="0" fillId="43" borderId="12" xfId="0" applyFill="1" applyBorder="1" applyAlignment="1">
      <alignment wrapText="1"/>
    </xf>
    <xf numFmtId="0" fontId="0" fillId="43" borderId="13" xfId="0" applyFill="1" applyBorder="1" applyAlignment="1">
      <alignment wrapText="1"/>
    </xf>
    <xf numFmtId="0" fontId="3" fillId="44" borderId="12" xfId="0" applyFont="1" applyFill="1" applyBorder="1" applyAlignment="1">
      <alignment horizontal="center" wrapText="1"/>
    </xf>
    <xf numFmtId="0" fontId="0" fillId="44" borderId="12" xfId="0" applyFill="1" applyBorder="1" applyAlignment="1">
      <alignment wrapText="1"/>
    </xf>
    <xf numFmtId="0" fontId="0" fillId="44" borderId="13" xfId="0" applyFill="1" applyBorder="1" applyAlignment="1">
      <alignment wrapText="1"/>
    </xf>
    <xf numFmtId="0" fontId="3" fillId="37" borderId="12" xfId="0" applyFont="1" applyFill="1" applyBorder="1" applyAlignment="1">
      <alignment horizontal="center" wrapText="1"/>
    </xf>
    <xf numFmtId="0" fontId="3" fillId="45" borderId="12" xfId="0" applyFont="1" applyFill="1" applyBorder="1" applyAlignment="1">
      <alignment horizontal="center" wrapText="1"/>
    </xf>
    <xf numFmtId="0" fontId="0" fillId="45" borderId="12" xfId="0" applyFill="1" applyBorder="1" applyAlignment="1">
      <alignment wrapText="1"/>
    </xf>
    <xf numFmtId="0" fontId="0" fillId="45" borderId="13" xfId="0" applyFill="1" applyBorder="1" applyAlignment="1">
      <alignment wrapText="1"/>
    </xf>
    <xf numFmtId="0" fontId="3" fillId="46" borderId="12" xfId="0" applyFont="1" applyFill="1" applyBorder="1" applyAlignment="1">
      <alignment horizontal="center" wrapText="1"/>
    </xf>
    <xf numFmtId="0" fontId="0" fillId="46" borderId="12" xfId="0" applyFill="1" applyBorder="1" applyAlignment="1">
      <alignment wrapText="1"/>
    </xf>
    <xf numFmtId="0" fontId="0" fillId="46" borderId="13" xfId="0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" fillId="41" borderId="12" xfId="0" applyFont="1" applyFill="1" applyBorder="1" applyAlignment="1">
      <alignment horizontal="center" wrapText="1"/>
    </xf>
    <xf numFmtId="0" fontId="3" fillId="47" borderId="12" xfId="0" applyFont="1" applyFill="1" applyBorder="1" applyAlignment="1">
      <alignment horizontal="center" wrapText="1"/>
    </xf>
    <xf numFmtId="0" fontId="0" fillId="47" borderId="12" xfId="0" applyFill="1" applyBorder="1" applyAlignment="1">
      <alignment wrapText="1"/>
    </xf>
    <xf numFmtId="0" fontId="0" fillId="47" borderId="13" xfId="0" applyFill="1" applyBorder="1" applyAlignment="1">
      <alignment wrapText="1"/>
    </xf>
    <xf numFmtId="0" fontId="1" fillId="48" borderId="12" xfId="0" applyFont="1" applyFill="1" applyBorder="1" applyAlignment="1">
      <alignment horizontal="center" wrapText="1"/>
    </xf>
    <xf numFmtId="0" fontId="0" fillId="48" borderId="12" xfId="0" applyFill="1" applyBorder="1" applyAlignment="1">
      <alignment wrapText="1"/>
    </xf>
    <xf numFmtId="0" fontId="0" fillId="48" borderId="13" xfId="0" applyFill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3" fillId="49" borderId="12" xfId="0" applyFont="1" applyFill="1" applyBorder="1" applyAlignment="1">
      <alignment horizontal="center" wrapText="1"/>
    </xf>
    <xf numFmtId="0" fontId="0" fillId="49" borderId="12" xfId="0" applyFill="1" applyBorder="1" applyAlignment="1">
      <alignment wrapText="1"/>
    </xf>
    <xf numFmtId="0" fontId="0" fillId="49" borderId="13" xfId="0" applyFill="1" applyBorder="1" applyAlignment="1">
      <alignment wrapText="1"/>
    </xf>
    <xf numFmtId="0" fontId="1" fillId="50" borderId="12" xfId="0" applyFont="1" applyFill="1" applyBorder="1" applyAlignment="1">
      <alignment horizontal="center" wrapText="1"/>
    </xf>
    <xf numFmtId="0" fontId="0" fillId="50" borderId="12" xfId="0" applyFill="1" applyBorder="1" applyAlignment="1">
      <alignment wrapText="1"/>
    </xf>
    <xf numFmtId="0" fontId="0" fillId="50" borderId="13" xfId="0" applyFill="1" applyBorder="1" applyAlignment="1">
      <alignment wrapText="1"/>
    </xf>
    <xf numFmtId="0" fontId="3" fillId="51" borderId="14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right"/>
    </xf>
    <xf numFmtId="4" fontId="1" fillId="41" borderId="11" xfId="0" applyNumberFormat="1" applyFont="1" applyFill="1" applyBorder="1" applyAlignment="1">
      <alignment horizontal="right"/>
    </xf>
    <xf numFmtId="4" fontId="2" fillId="0" borderId="15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4" fontId="1" fillId="41" borderId="17" xfId="0" applyNumberFormat="1" applyFont="1" applyFill="1" applyBorder="1" applyAlignment="1">
      <alignment horizontal="right" wrapText="1"/>
    </xf>
    <xf numFmtId="4" fontId="1" fillId="41" borderId="1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" fillId="0" borderId="17" xfId="0" applyNumberFormat="1" applyFont="1" applyBorder="1" applyAlignment="1">
      <alignment horizontal="right" wrapText="1"/>
    </xf>
    <xf numFmtId="0" fontId="0" fillId="52" borderId="15" xfId="0" applyFont="1" applyFill="1" applyBorder="1" applyAlignment="1">
      <alignment/>
    </xf>
    <xf numFmtId="0" fontId="0" fillId="52" borderId="16" xfId="0" applyFill="1" applyBorder="1" applyAlignment="1">
      <alignment/>
    </xf>
    <xf numFmtId="0" fontId="5" fillId="52" borderId="16" xfId="0" applyFont="1" applyFill="1" applyBorder="1" applyAlignment="1">
      <alignment/>
    </xf>
    <xf numFmtId="4" fontId="5" fillId="52" borderId="17" xfId="0" applyNumberFormat="1" applyFont="1" applyFill="1" applyBorder="1" applyAlignment="1">
      <alignment wrapText="1"/>
    </xf>
    <xf numFmtId="4" fontId="0" fillId="0" borderId="18" xfId="0" applyNumberFormat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3" fillId="35" borderId="15" xfId="0" applyNumberFormat="1" applyFont="1" applyFill="1" applyBorder="1" applyAlignment="1">
      <alignment horizontal="right"/>
    </xf>
    <xf numFmtId="4" fontId="3" fillId="35" borderId="17" xfId="0" applyNumberFormat="1" applyFont="1" applyFill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3" fillId="35" borderId="25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3" fillId="35" borderId="26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right"/>
    </xf>
    <xf numFmtId="0" fontId="3" fillId="35" borderId="27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right"/>
    </xf>
    <xf numFmtId="4" fontId="3" fillId="35" borderId="28" xfId="0" applyNumberFormat="1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4" fontId="2" fillId="0" borderId="30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0" fontId="3" fillId="33" borderId="2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right"/>
    </xf>
    <xf numFmtId="4" fontId="3" fillId="35" borderId="29" xfId="0" applyNumberFormat="1" applyFont="1" applyFill="1" applyBorder="1" applyAlignment="1">
      <alignment horizontal="right"/>
    </xf>
    <xf numFmtId="4" fontId="3" fillId="35" borderId="30" xfId="0" applyNumberFormat="1" applyFont="1" applyFill="1" applyBorder="1" applyAlignment="1">
      <alignment horizontal="right"/>
    </xf>
    <xf numFmtId="4" fontId="3" fillId="35" borderId="12" xfId="0" applyNumberFormat="1" applyFont="1" applyFill="1" applyBorder="1" applyAlignment="1">
      <alignment horizontal="right"/>
    </xf>
    <xf numFmtId="4" fontId="3" fillId="35" borderId="14" xfId="0" applyNumberFormat="1" applyFont="1" applyFill="1" applyBorder="1" applyAlignment="1">
      <alignment horizontal="right"/>
    </xf>
    <xf numFmtId="4" fontId="3" fillId="35" borderId="31" xfId="0" applyNumberFormat="1" applyFont="1" applyFill="1" applyBorder="1" applyAlignment="1">
      <alignment horizontal="right"/>
    </xf>
    <xf numFmtId="0" fontId="3" fillId="35" borderId="32" xfId="0" applyFont="1" applyFill="1" applyBorder="1" applyAlignment="1">
      <alignment horizontal="right"/>
    </xf>
    <xf numFmtId="0" fontId="3" fillId="35" borderId="17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9"/>
  <sheetViews>
    <sheetView tabSelected="1" workbookViewId="0" topLeftCell="A427">
      <selection activeCell="B274" sqref="B274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8515625" style="0" customWidth="1"/>
    <col min="4" max="4" width="12.421875" style="0" customWidth="1"/>
    <col min="5" max="5" width="14.28125" style="0" customWidth="1"/>
    <col min="6" max="6" width="15.00390625" style="0" customWidth="1"/>
  </cols>
  <sheetData>
    <row r="1" spans="1:6" ht="13.5" customHeight="1">
      <c r="A1" s="117" t="s">
        <v>0</v>
      </c>
      <c r="B1" s="117" t="s">
        <v>1</v>
      </c>
      <c r="C1" s="1" t="s">
        <v>2</v>
      </c>
      <c r="D1" s="117" t="s">
        <v>4</v>
      </c>
      <c r="E1" s="119" t="s">
        <v>5</v>
      </c>
      <c r="F1" s="121" t="s">
        <v>6</v>
      </c>
    </row>
    <row r="2" spans="1:6" ht="27" customHeight="1" thickBot="1">
      <c r="A2" s="118"/>
      <c r="B2" s="118"/>
      <c r="C2" s="2" t="s">
        <v>3</v>
      </c>
      <c r="D2" s="118"/>
      <c r="E2" s="120"/>
      <c r="F2" s="122"/>
    </row>
    <row r="3" spans="1:6" ht="20.25" customHeight="1" thickBot="1">
      <c r="A3" s="3" t="s">
        <v>7</v>
      </c>
      <c r="B3" s="81" t="s">
        <v>9</v>
      </c>
      <c r="C3" s="79">
        <v>184813</v>
      </c>
      <c r="D3" s="106" t="s">
        <v>10</v>
      </c>
      <c r="E3" s="104">
        <v>4943934.45</v>
      </c>
      <c r="F3" s="92">
        <v>3496224.11</v>
      </c>
    </row>
    <row r="4" spans="1:6" ht="24" customHeight="1" thickBot="1">
      <c r="A4" s="3" t="s">
        <v>8</v>
      </c>
      <c r="B4" s="81" t="s">
        <v>11</v>
      </c>
      <c r="C4" s="79">
        <v>137649.3</v>
      </c>
      <c r="D4" s="107"/>
      <c r="E4" s="105"/>
      <c r="F4" s="93"/>
    </row>
    <row r="5" spans="1:6" ht="21" customHeight="1" thickBot="1">
      <c r="A5" s="3" t="s">
        <v>0</v>
      </c>
      <c r="B5" s="81" t="s">
        <v>12</v>
      </c>
      <c r="C5" s="79">
        <v>603589</v>
      </c>
      <c r="D5" s="106" t="s">
        <v>13</v>
      </c>
      <c r="E5" s="112">
        <v>1827500</v>
      </c>
      <c r="F5" s="93"/>
    </row>
    <row r="6" spans="1:6" ht="25.5" customHeight="1" thickBot="1">
      <c r="A6" s="4"/>
      <c r="B6" s="81" t="s">
        <v>14</v>
      </c>
      <c r="C6" s="79">
        <v>326697.6</v>
      </c>
      <c r="D6" s="108"/>
      <c r="E6" s="113"/>
      <c r="F6" s="93"/>
    </row>
    <row r="7" spans="1:6" ht="21" customHeight="1" thickBot="1">
      <c r="A7" s="4"/>
      <c r="B7" s="81" t="s">
        <v>15</v>
      </c>
      <c r="C7" s="79">
        <v>355555</v>
      </c>
      <c r="D7" s="107"/>
      <c r="E7" s="114"/>
      <c r="F7" s="93"/>
    </row>
    <row r="8" spans="1:6" ht="21" customHeight="1" thickBot="1">
      <c r="A8" s="4"/>
      <c r="B8" s="81" t="s">
        <v>16</v>
      </c>
      <c r="C8" s="79">
        <v>29250</v>
      </c>
      <c r="D8" s="106" t="s">
        <v>17</v>
      </c>
      <c r="E8" s="104" t="s">
        <v>595</v>
      </c>
      <c r="F8" s="93"/>
    </row>
    <row r="9" spans="1:6" ht="21" customHeight="1" thickBot="1">
      <c r="A9" s="4"/>
      <c r="B9" s="81" t="s">
        <v>18</v>
      </c>
      <c r="C9" s="79">
        <v>76824.38</v>
      </c>
      <c r="D9" s="108"/>
      <c r="E9" s="110"/>
      <c r="F9" s="93"/>
    </row>
    <row r="10" spans="1:6" ht="24.75" customHeight="1" thickBot="1">
      <c r="A10" s="4"/>
      <c r="B10" s="81" t="s">
        <v>19</v>
      </c>
      <c r="C10" s="79">
        <v>252423</v>
      </c>
      <c r="D10" s="107"/>
      <c r="E10" s="105"/>
      <c r="F10" s="93"/>
    </row>
    <row r="11" spans="1:6" ht="21" customHeight="1" thickBot="1">
      <c r="A11" s="4"/>
      <c r="B11" s="81" t="s">
        <v>20</v>
      </c>
      <c r="C11" s="79">
        <v>760920.66</v>
      </c>
      <c r="D11" s="106" t="s">
        <v>21</v>
      </c>
      <c r="E11" s="104">
        <v>1399468</v>
      </c>
      <c r="F11" s="93"/>
    </row>
    <row r="12" spans="1:6" ht="23.25" customHeight="1" thickBot="1">
      <c r="A12" s="4"/>
      <c r="B12" s="81" t="s">
        <v>22</v>
      </c>
      <c r="C12" s="79">
        <v>134000</v>
      </c>
      <c r="D12" s="108"/>
      <c r="E12" s="110"/>
      <c r="F12" s="93"/>
    </row>
    <row r="13" spans="1:6" ht="21" customHeight="1" thickBot="1">
      <c r="A13" s="4"/>
      <c r="B13" s="81" t="s">
        <v>23</v>
      </c>
      <c r="C13" s="79">
        <v>633266.4</v>
      </c>
      <c r="D13" s="108"/>
      <c r="E13" s="110"/>
      <c r="F13" s="93"/>
    </row>
    <row r="14" spans="1:6" ht="21.75" customHeight="1" thickBot="1">
      <c r="A14" s="4"/>
      <c r="B14" s="81" t="s">
        <v>24</v>
      </c>
      <c r="C14" s="79">
        <v>214660</v>
      </c>
      <c r="D14" s="108"/>
      <c r="E14" s="110"/>
      <c r="F14" s="93"/>
    </row>
    <row r="15" spans="1:6" ht="22.5" customHeight="1" thickBot="1">
      <c r="A15" s="4"/>
      <c r="B15" s="81" t="s">
        <v>25</v>
      </c>
      <c r="C15" s="79"/>
      <c r="D15" s="108"/>
      <c r="E15" s="110"/>
      <c r="F15" s="93"/>
    </row>
    <row r="16" spans="1:6" ht="22.5" customHeight="1" thickBot="1">
      <c r="A16" s="4"/>
      <c r="B16" s="81" t="s">
        <v>26</v>
      </c>
      <c r="C16" s="79">
        <v>344265</v>
      </c>
      <c r="D16" s="108"/>
      <c r="E16" s="110"/>
      <c r="F16" s="93"/>
    </row>
    <row r="17" spans="1:6" ht="23.25" customHeight="1" thickBot="1">
      <c r="A17" s="4"/>
      <c r="B17" s="81" t="s">
        <v>27</v>
      </c>
      <c r="C17" s="79">
        <v>378449.06</v>
      </c>
      <c r="D17" s="107"/>
      <c r="E17" s="105"/>
      <c r="F17" s="93"/>
    </row>
    <row r="18" spans="1:6" ht="25.5" customHeight="1" thickBot="1">
      <c r="A18" s="4"/>
      <c r="B18" s="81" t="s">
        <v>28</v>
      </c>
      <c r="C18" s="79">
        <v>395275.99</v>
      </c>
      <c r="D18" s="106" t="s">
        <v>29</v>
      </c>
      <c r="E18" s="104">
        <v>1447226</v>
      </c>
      <c r="F18" s="93"/>
    </row>
    <row r="19" spans="1:6" ht="25.5" customHeight="1" thickBot="1">
      <c r="A19" s="4"/>
      <c r="B19" s="81" t="s">
        <v>30</v>
      </c>
      <c r="C19" s="79">
        <v>1127646.12</v>
      </c>
      <c r="D19" s="108"/>
      <c r="E19" s="110"/>
      <c r="F19" s="93"/>
    </row>
    <row r="20" spans="1:6" ht="18" customHeight="1" thickBot="1">
      <c r="A20" s="5"/>
      <c r="B20" s="81" t="s">
        <v>31</v>
      </c>
      <c r="C20" s="79"/>
      <c r="D20" s="109"/>
      <c r="E20" s="111"/>
      <c r="F20" s="103"/>
    </row>
    <row r="21" spans="1:6" ht="25.5" customHeight="1" thickBot="1">
      <c r="A21" s="9" t="s">
        <v>32</v>
      </c>
      <c r="B21" s="90">
        <f>SUM(C3:C20)</f>
        <v>5955284.51</v>
      </c>
      <c r="C21" s="91"/>
      <c r="D21" s="101">
        <f>SUM(E3:E20)</f>
        <v>9618128.45</v>
      </c>
      <c r="E21" s="102"/>
      <c r="F21" s="64">
        <f>SUM(B21:E21)+F3</f>
        <v>19069637.07</v>
      </c>
    </row>
    <row r="22" spans="1:6" ht="16.5" customHeight="1" thickBot="1">
      <c r="A22" s="10" t="s">
        <v>33</v>
      </c>
      <c r="B22" s="81" t="s">
        <v>35</v>
      </c>
      <c r="C22" s="79"/>
      <c r="D22" s="106" t="s">
        <v>36</v>
      </c>
      <c r="E22" s="104">
        <v>3544847</v>
      </c>
      <c r="F22" s="104">
        <v>4548118.81</v>
      </c>
    </row>
    <row r="23" spans="1:6" ht="17.25" customHeight="1" thickBot="1">
      <c r="A23" s="10" t="s">
        <v>34</v>
      </c>
      <c r="B23" s="81" t="s">
        <v>37</v>
      </c>
      <c r="C23" s="79">
        <v>285073.98</v>
      </c>
      <c r="D23" s="108"/>
      <c r="E23" s="110"/>
      <c r="F23" s="110"/>
    </row>
    <row r="24" spans="1:6" ht="15.75" customHeight="1" thickBot="1">
      <c r="A24" s="10" t="s">
        <v>0</v>
      </c>
      <c r="B24" s="81" t="s">
        <v>38</v>
      </c>
      <c r="C24" s="79">
        <v>139325</v>
      </c>
      <c r="D24" s="108"/>
      <c r="E24" s="110"/>
      <c r="F24" s="110"/>
    </row>
    <row r="25" spans="1:6" ht="14.25" thickBot="1">
      <c r="A25" s="11"/>
      <c r="B25" s="81" t="s">
        <v>39</v>
      </c>
      <c r="C25" s="79">
        <v>595500</v>
      </c>
      <c r="D25" s="108"/>
      <c r="E25" s="110"/>
      <c r="F25" s="110"/>
    </row>
    <row r="26" spans="1:6" ht="14.25" thickBot="1">
      <c r="A26" s="11"/>
      <c r="B26" s="81" t="s">
        <v>40</v>
      </c>
      <c r="C26" s="79"/>
      <c r="D26" s="108"/>
      <c r="E26" s="110"/>
      <c r="F26" s="110"/>
    </row>
    <row r="27" spans="1:6" ht="14.25" thickBot="1">
      <c r="A27" s="11"/>
      <c r="B27" s="81" t="s">
        <v>41</v>
      </c>
      <c r="C27" s="79">
        <v>510200</v>
      </c>
      <c r="D27" s="108"/>
      <c r="E27" s="110"/>
      <c r="F27" s="110"/>
    </row>
    <row r="28" spans="1:6" ht="14.25" thickBot="1">
      <c r="A28" s="11"/>
      <c r="B28" s="81" t="s">
        <v>42</v>
      </c>
      <c r="C28" s="79">
        <v>183200</v>
      </c>
      <c r="D28" s="108"/>
      <c r="E28" s="110"/>
      <c r="F28" s="110"/>
    </row>
    <row r="29" spans="1:6" ht="14.25" thickBot="1">
      <c r="A29" s="11"/>
      <c r="B29" s="81" t="s">
        <v>43</v>
      </c>
      <c r="C29" s="79">
        <v>993000</v>
      </c>
      <c r="D29" s="108"/>
      <c r="E29" s="110"/>
      <c r="F29" s="110"/>
    </row>
    <row r="30" spans="1:6" ht="14.25" thickBot="1">
      <c r="A30" s="11"/>
      <c r="B30" s="81" t="s">
        <v>44</v>
      </c>
      <c r="C30" s="79">
        <v>127933</v>
      </c>
      <c r="D30" s="108"/>
      <c r="E30" s="110"/>
      <c r="F30" s="110"/>
    </row>
    <row r="31" spans="1:6" ht="14.25" thickBot="1">
      <c r="A31" s="11"/>
      <c r="B31" s="81" t="s">
        <v>45</v>
      </c>
      <c r="C31" s="79">
        <v>299016.99</v>
      </c>
      <c r="D31" s="108"/>
      <c r="E31" s="110"/>
      <c r="F31" s="110"/>
    </row>
    <row r="32" spans="1:6" ht="14.25" thickBot="1">
      <c r="A32" s="11"/>
      <c r="B32" s="81" t="s">
        <v>46</v>
      </c>
      <c r="C32" s="79">
        <v>296916.87</v>
      </c>
      <c r="D32" s="108"/>
      <c r="E32" s="110"/>
      <c r="F32" s="110"/>
    </row>
    <row r="33" spans="1:6" ht="14.25" thickBot="1">
      <c r="A33" s="11"/>
      <c r="B33" s="81" t="s">
        <v>47</v>
      </c>
      <c r="C33" s="79">
        <v>135998.4</v>
      </c>
      <c r="D33" s="108"/>
      <c r="E33" s="110"/>
      <c r="F33" s="110"/>
    </row>
    <row r="34" spans="1:6" ht="14.25" thickBot="1">
      <c r="A34" s="11"/>
      <c r="B34" s="81" t="s">
        <v>48</v>
      </c>
      <c r="C34" s="79">
        <v>466942.95</v>
      </c>
      <c r="D34" s="107"/>
      <c r="E34" s="105"/>
      <c r="F34" s="110"/>
    </row>
    <row r="35" spans="1:6" ht="14.25" thickBot="1">
      <c r="A35" s="11"/>
      <c r="B35" s="81" t="s">
        <v>49</v>
      </c>
      <c r="C35" s="79"/>
      <c r="D35" s="106" t="s">
        <v>50</v>
      </c>
      <c r="E35" s="104"/>
      <c r="F35" s="110"/>
    </row>
    <row r="36" spans="1:6" ht="14.25" thickBot="1">
      <c r="A36" s="11"/>
      <c r="B36" s="81" t="s">
        <v>51</v>
      </c>
      <c r="C36" s="79">
        <v>362963.96</v>
      </c>
      <c r="D36" s="108"/>
      <c r="E36" s="110"/>
      <c r="F36" s="110"/>
    </row>
    <row r="37" spans="1:6" ht="14.25" thickBot="1">
      <c r="A37" s="11"/>
      <c r="B37" s="81" t="s">
        <v>52</v>
      </c>
      <c r="C37" s="79">
        <v>1138648</v>
      </c>
      <c r="D37" s="108"/>
      <c r="E37" s="110"/>
      <c r="F37" s="110"/>
    </row>
    <row r="38" spans="1:6" ht="14.25" thickBot="1">
      <c r="A38" s="11"/>
      <c r="B38" s="81" t="s">
        <v>53</v>
      </c>
      <c r="C38" s="79">
        <v>322221.87</v>
      </c>
      <c r="D38" s="108"/>
      <c r="E38" s="110"/>
      <c r="F38" s="110"/>
    </row>
    <row r="39" spans="1:6" ht="14.25" thickBot="1">
      <c r="A39" s="11"/>
      <c r="B39" s="81" t="s">
        <v>54</v>
      </c>
      <c r="C39" s="79"/>
      <c r="D39" s="108"/>
      <c r="E39" s="110"/>
      <c r="F39" s="110"/>
    </row>
    <row r="40" spans="1:6" ht="14.25" thickBot="1">
      <c r="A40" s="11"/>
      <c r="B40" s="81" t="s">
        <v>55</v>
      </c>
      <c r="C40" s="79">
        <v>274910</v>
      </c>
      <c r="D40" s="108"/>
      <c r="E40" s="110"/>
      <c r="F40" s="110"/>
    </row>
    <row r="41" spans="1:6" ht="14.25" thickBot="1">
      <c r="A41" s="11"/>
      <c r="B41" s="81" t="s">
        <v>56</v>
      </c>
      <c r="C41" s="79">
        <v>187899.37</v>
      </c>
      <c r="D41" s="108"/>
      <c r="E41" s="110"/>
      <c r="F41" s="110"/>
    </row>
    <row r="42" spans="1:6" ht="14.25" thickBot="1">
      <c r="A42" s="11"/>
      <c r="B42" s="81" t="s">
        <v>57</v>
      </c>
      <c r="C42" s="79">
        <v>163715.81</v>
      </c>
      <c r="D42" s="108"/>
      <c r="E42" s="110"/>
      <c r="F42" s="110"/>
    </row>
    <row r="43" spans="1:6" ht="14.25" thickBot="1">
      <c r="A43" s="11"/>
      <c r="B43" s="81" t="s">
        <v>58</v>
      </c>
      <c r="C43" s="79">
        <v>135421</v>
      </c>
      <c r="D43" s="108"/>
      <c r="E43" s="110"/>
      <c r="F43" s="110"/>
    </row>
    <row r="44" spans="1:6" ht="14.25" thickBot="1">
      <c r="A44" s="11"/>
      <c r="B44" s="81" t="s">
        <v>59</v>
      </c>
      <c r="C44" s="79">
        <v>518999</v>
      </c>
      <c r="D44" s="108"/>
      <c r="E44" s="110"/>
      <c r="F44" s="110"/>
    </row>
    <row r="45" spans="1:6" ht="14.25" thickBot="1">
      <c r="A45" s="11"/>
      <c r="B45" s="81" t="s">
        <v>60</v>
      </c>
      <c r="C45" s="79">
        <v>577385.2</v>
      </c>
      <c r="D45" s="108"/>
      <c r="E45" s="110"/>
      <c r="F45" s="110"/>
    </row>
    <row r="46" spans="1:6" ht="14.25" thickBot="1">
      <c r="A46" s="11"/>
      <c r="B46" s="81" t="s">
        <v>61</v>
      </c>
      <c r="C46" s="79"/>
      <c r="D46" s="108"/>
      <c r="E46" s="110"/>
      <c r="F46" s="110"/>
    </row>
    <row r="47" spans="1:6" ht="14.25" thickBot="1">
      <c r="A47" s="12"/>
      <c r="B47" s="81" t="s">
        <v>62</v>
      </c>
      <c r="C47" s="79">
        <v>743456</v>
      </c>
      <c r="D47" s="109"/>
      <c r="E47" s="111"/>
      <c r="F47" s="111"/>
    </row>
    <row r="48" spans="1:6" ht="14.25" thickBot="1">
      <c r="A48" s="9" t="s">
        <v>32</v>
      </c>
      <c r="B48" s="90">
        <f>SUM(C22:C47)</f>
        <v>8458727.4</v>
      </c>
      <c r="C48" s="91"/>
      <c r="D48" s="101">
        <f>SUM(E22:E47)</f>
        <v>3544847</v>
      </c>
      <c r="E48" s="124"/>
      <c r="F48" s="64">
        <f>SUM(B48:E48)+F22</f>
        <v>16551693.21</v>
      </c>
    </row>
    <row r="49" spans="1:6" ht="18" customHeight="1" thickBot="1">
      <c r="A49" s="13" t="s">
        <v>63</v>
      </c>
      <c r="B49" s="81" t="s">
        <v>65</v>
      </c>
      <c r="C49" s="79">
        <v>931249</v>
      </c>
      <c r="D49" s="106" t="s">
        <v>66</v>
      </c>
      <c r="E49" s="104">
        <v>16980013.1</v>
      </c>
      <c r="F49" s="104">
        <v>250000</v>
      </c>
    </row>
    <row r="50" spans="1:6" ht="19.5" customHeight="1" thickBot="1">
      <c r="A50" s="13" t="s">
        <v>64</v>
      </c>
      <c r="B50" s="81" t="s">
        <v>67</v>
      </c>
      <c r="C50" s="79">
        <v>508436.91</v>
      </c>
      <c r="D50" s="108"/>
      <c r="E50" s="110"/>
      <c r="F50" s="110"/>
    </row>
    <row r="51" spans="1:6" ht="17.25" customHeight="1" thickBot="1">
      <c r="A51" s="13" t="s">
        <v>0</v>
      </c>
      <c r="B51" s="81" t="s">
        <v>68</v>
      </c>
      <c r="C51" s="79"/>
      <c r="D51" s="108"/>
      <c r="E51" s="110"/>
      <c r="F51" s="110"/>
    </row>
    <row r="52" spans="1:6" ht="14.25" thickBot="1">
      <c r="A52" s="14"/>
      <c r="B52" s="81" t="s">
        <v>69</v>
      </c>
      <c r="C52" s="79">
        <v>2335015</v>
      </c>
      <c r="D52" s="108"/>
      <c r="E52" s="110"/>
      <c r="F52" s="110"/>
    </row>
    <row r="53" spans="1:6" ht="14.25" thickBot="1">
      <c r="A53" s="14"/>
      <c r="B53" s="81" t="s">
        <v>70</v>
      </c>
      <c r="C53" s="79">
        <v>69000</v>
      </c>
      <c r="D53" s="108"/>
      <c r="E53" s="110"/>
      <c r="F53" s="110"/>
    </row>
    <row r="54" spans="1:6" ht="14.25" thickBot="1">
      <c r="A54" s="14"/>
      <c r="B54" s="81" t="s">
        <v>71</v>
      </c>
      <c r="C54" s="79">
        <v>739907.44</v>
      </c>
      <c r="D54" s="109"/>
      <c r="E54" s="111"/>
      <c r="F54" s="110"/>
    </row>
    <row r="55" spans="1:6" ht="14.25" thickBot="1">
      <c r="A55" s="14"/>
      <c r="B55" s="81" t="s">
        <v>72</v>
      </c>
      <c r="C55" s="79">
        <v>507959.5</v>
      </c>
      <c r="D55" s="115" t="s">
        <v>73</v>
      </c>
      <c r="E55" s="116">
        <v>1501392.18</v>
      </c>
      <c r="F55" s="110"/>
    </row>
    <row r="56" spans="1:6" ht="14.25" thickBot="1">
      <c r="A56" s="14"/>
      <c r="B56" s="81" t="s">
        <v>74</v>
      </c>
      <c r="C56" s="79"/>
      <c r="D56" s="109"/>
      <c r="E56" s="111"/>
      <c r="F56" s="110"/>
    </row>
    <row r="57" spans="1:6" ht="14.25" thickBot="1">
      <c r="A57" s="14"/>
      <c r="B57" s="81" t="s">
        <v>75</v>
      </c>
      <c r="C57" s="79">
        <v>627900</v>
      </c>
      <c r="D57" s="115" t="s">
        <v>76</v>
      </c>
      <c r="E57" s="116">
        <v>2862791.58</v>
      </c>
      <c r="F57" s="110"/>
    </row>
    <row r="58" spans="1:6" ht="14.25" thickBot="1">
      <c r="A58" s="14"/>
      <c r="B58" s="81" t="s">
        <v>77</v>
      </c>
      <c r="C58" s="79"/>
      <c r="D58" s="108"/>
      <c r="E58" s="110"/>
      <c r="F58" s="110"/>
    </row>
    <row r="59" spans="1:6" ht="14.25" thickBot="1">
      <c r="A59" s="14"/>
      <c r="B59" s="81" t="s">
        <v>78</v>
      </c>
      <c r="C59" s="82">
        <v>470857.82</v>
      </c>
      <c r="D59" s="108"/>
      <c r="E59" s="110"/>
      <c r="F59" s="110"/>
    </row>
    <row r="60" spans="1:6" ht="14.25" thickBot="1">
      <c r="A60" s="14"/>
      <c r="B60" s="81" t="s">
        <v>79</v>
      </c>
      <c r="C60" s="79">
        <v>158578.21</v>
      </c>
      <c r="D60" s="109"/>
      <c r="E60" s="111"/>
      <c r="F60" s="110"/>
    </row>
    <row r="61" spans="1:6" ht="14.25" thickBot="1">
      <c r="A61" s="14"/>
      <c r="B61" s="81" t="s">
        <v>80</v>
      </c>
      <c r="C61" s="79">
        <v>2170931</v>
      </c>
      <c r="D61" s="115" t="s">
        <v>81</v>
      </c>
      <c r="E61" s="116">
        <v>920668</v>
      </c>
      <c r="F61" s="110"/>
    </row>
    <row r="62" spans="1:6" ht="14.25" thickBot="1">
      <c r="A62" s="14"/>
      <c r="B62" s="81" t="s">
        <v>82</v>
      </c>
      <c r="C62" s="79"/>
      <c r="D62" s="109"/>
      <c r="E62" s="111"/>
      <c r="F62" s="110"/>
    </row>
    <row r="63" spans="1:6" ht="14.25" thickBot="1">
      <c r="A63" s="14"/>
      <c r="B63" s="81" t="s">
        <v>83</v>
      </c>
      <c r="C63" s="79">
        <v>746561</v>
      </c>
      <c r="D63" s="115" t="s">
        <v>84</v>
      </c>
      <c r="E63" s="116">
        <v>1231631</v>
      </c>
      <c r="F63" s="110"/>
    </row>
    <row r="64" spans="1:6" ht="14.25" thickBot="1">
      <c r="A64" s="14"/>
      <c r="B64" s="81" t="s">
        <v>85</v>
      </c>
      <c r="C64" s="79">
        <v>0</v>
      </c>
      <c r="D64" s="108"/>
      <c r="E64" s="110"/>
      <c r="F64" s="110"/>
    </row>
    <row r="65" spans="1:6" ht="14.25" thickBot="1">
      <c r="A65" s="15"/>
      <c r="B65" s="81" t="s">
        <v>86</v>
      </c>
      <c r="C65" s="79">
        <v>81000</v>
      </c>
      <c r="D65" s="109"/>
      <c r="E65" s="111"/>
      <c r="F65" s="111"/>
    </row>
    <row r="66" spans="1:6" ht="14.25" thickBot="1">
      <c r="A66" s="9" t="s">
        <v>32</v>
      </c>
      <c r="B66" s="90">
        <f>SUM(C49:C65)</f>
        <v>9347395.879999999</v>
      </c>
      <c r="C66" s="91"/>
      <c r="D66" s="101">
        <f>SUM(E49:E65)</f>
        <v>23496495.86</v>
      </c>
      <c r="E66" s="123"/>
      <c r="F66" s="64">
        <f>SUM(B66:E66)+F49</f>
        <v>33093891.74</v>
      </c>
    </row>
    <row r="67" spans="1:6" ht="18.75" customHeight="1" thickBot="1">
      <c r="A67" s="16" t="s">
        <v>87</v>
      </c>
      <c r="B67" s="81" t="s">
        <v>88</v>
      </c>
      <c r="C67" s="79">
        <v>721288.6</v>
      </c>
      <c r="D67" s="106" t="s">
        <v>89</v>
      </c>
      <c r="E67" s="104">
        <v>2507073.92</v>
      </c>
      <c r="F67" s="104">
        <v>11240928.72</v>
      </c>
    </row>
    <row r="68" spans="1:6" ht="16.5" customHeight="1" thickBot="1">
      <c r="A68" s="16" t="s">
        <v>0</v>
      </c>
      <c r="B68" s="81" t="s">
        <v>90</v>
      </c>
      <c r="C68" s="79">
        <v>390600</v>
      </c>
      <c r="D68" s="108"/>
      <c r="E68" s="110"/>
      <c r="F68" s="110"/>
    </row>
    <row r="69" spans="1:6" ht="14.25" thickBot="1">
      <c r="A69" s="17"/>
      <c r="B69" s="81" t="s">
        <v>91</v>
      </c>
      <c r="C69" s="79">
        <v>898146.12</v>
      </c>
      <c r="D69" s="109"/>
      <c r="E69" s="111"/>
      <c r="F69" s="110"/>
    </row>
    <row r="70" spans="1:6" ht="14.25" thickBot="1">
      <c r="A70" s="17"/>
      <c r="B70" s="81" t="s">
        <v>92</v>
      </c>
      <c r="C70" s="79">
        <v>0</v>
      </c>
      <c r="D70" s="115" t="s">
        <v>93</v>
      </c>
      <c r="E70" s="116">
        <v>3406186.29</v>
      </c>
      <c r="F70" s="110"/>
    </row>
    <row r="71" spans="1:6" ht="14.25" thickBot="1">
      <c r="A71" s="17"/>
      <c r="B71" s="81" t="s">
        <v>94</v>
      </c>
      <c r="C71" s="79">
        <v>1556975</v>
      </c>
      <c r="D71" s="108"/>
      <c r="E71" s="110"/>
      <c r="F71" s="110"/>
    </row>
    <row r="72" spans="1:6" ht="14.25" thickBot="1">
      <c r="A72" s="17"/>
      <c r="B72" s="81" t="s">
        <v>95</v>
      </c>
      <c r="C72" s="79">
        <v>731300</v>
      </c>
      <c r="D72" s="109"/>
      <c r="E72" s="111"/>
      <c r="F72" s="110"/>
    </row>
    <row r="73" spans="1:6" ht="14.25" thickBot="1">
      <c r="A73" s="17"/>
      <c r="B73" s="81" t="s">
        <v>96</v>
      </c>
      <c r="C73" s="79">
        <v>41268.31</v>
      </c>
      <c r="D73" s="115" t="s">
        <v>97</v>
      </c>
      <c r="E73" s="116"/>
      <c r="F73" s="110"/>
    </row>
    <row r="74" spans="1:6" ht="14.25" thickBot="1">
      <c r="A74" s="17"/>
      <c r="B74" s="81" t="s">
        <v>98</v>
      </c>
      <c r="C74" s="79">
        <v>184101</v>
      </c>
      <c r="D74" s="108"/>
      <c r="E74" s="110"/>
      <c r="F74" s="110"/>
    </row>
    <row r="75" spans="1:6" ht="14.25" thickBot="1">
      <c r="A75" s="17"/>
      <c r="B75" s="81" t="s">
        <v>99</v>
      </c>
      <c r="C75" s="79">
        <v>691000</v>
      </c>
      <c r="D75" s="109"/>
      <c r="E75" s="111"/>
      <c r="F75" s="110"/>
    </row>
    <row r="76" spans="1:6" ht="14.25" thickBot="1">
      <c r="A76" s="17"/>
      <c r="B76" s="81" t="s">
        <v>100</v>
      </c>
      <c r="C76" s="79">
        <v>57666.41</v>
      </c>
      <c r="D76" s="115" t="s">
        <v>101</v>
      </c>
      <c r="E76" s="116">
        <v>1548462</v>
      </c>
      <c r="F76" s="110"/>
    </row>
    <row r="77" spans="1:6" ht="14.25" thickBot="1">
      <c r="A77" s="17"/>
      <c r="B77" s="81" t="s">
        <v>589</v>
      </c>
      <c r="C77" s="82"/>
      <c r="D77" s="108"/>
      <c r="E77" s="110"/>
      <c r="F77" s="110"/>
    </row>
    <row r="78" spans="1:6" ht="14.25" thickBot="1">
      <c r="A78" s="17"/>
      <c r="B78" s="81" t="s">
        <v>102</v>
      </c>
      <c r="C78" s="79">
        <v>3013572.49</v>
      </c>
      <c r="D78" s="109"/>
      <c r="E78" s="111"/>
      <c r="F78" s="110"/>
    </row>
    <row r="79" spans="1:6" ht="14.25" thickBot="1">
      <c r="A79" s="17"/>
      <c r="B79" s="81" t="s">
        <v>103</v>
      </c>
      <c r="C79" s="79">
        <v>0</v>
      </c>
      <c r="D79" s="115" t="s">
        <v>104</v>
      </c>
      <c r="E79" s="116">
        <v>909375.5</v>
      </c>
      <c r="F79" s="110"/>
    </row>
    <row r="80" spans="1:6" ht="14.25" thickBot="1">
      <c r="A80" s="17"/>
      <c r="B80" s="81" t="s">
        <v>105</v>
      </c>
      <c r="C80" s="79">
        <v>1057500</v>
      </c>
      <c r="D80" s="108"/>
      <c r="E80" s="110"/>
      <c r="F80" s="110"/>
    </row>
    <row r="81" spans="1:6" ht="14.25" thickBot="1">
      <c r="A81" s="17"/>
      <c r="B81" s="81" t="s">
        <v>106</v>
      </c>
      <c r="C81" s="79">
        <v>19750</v>
      </c>
      <c r="D81" s="109"/>
      <c r="E81" s="111"/>
      <c r="F81" s="110"/>
    </row>
    <row r="82" spans="1:6" ht="14.25" thickBot="1">
      <c r="A82" s="17"/>
      <c r="B82" s="81" t="s">
        <v>107</v>
      </c>
      <c r="C82" s="79">
        <v>829988.69</v>
      </c>
      <c r="D82" s="115" t="s">
        <v>108</v>
      </c>
      <c r="E82" s="116">
        <v>13422006.46</v>
      </c>
      <c r="F82" s="110"/>
    </row>
    <row r="83" spans="1:6" ht="14.25" thickBot="1">
      <c r="A83" s="17"/>
      <c r="B83" s="81" t="s">
        <v>109</v>
      </c>
      <c r="C83" s="79"/>
      <c r="D83" s="108"/>
      <c r="E83" s="110"/>
      <c r="F83" s="110"/>
    </row>
    <row r="84" spans="1:6" ht="14.25" thickBot="1">
      <c r="A84" s="17"/>
      <c r="B84" s="81" t="s">
        <v>110</v>
      </c>
      <c r="C84" s="79">
        <v>135835</v>
      </c>
      <c r="D84" s="108"/>
      <c r="E84" s="110"/>
      <c r="F84" s="110"/>
    </row>
    <row r="85" spans="1:6" ht="14.25" thickBot="1">
      <c r="A85" s="17"/>
      <c r="B85" s="81" t="s">
        <v>111</v>
      </c>
      <c r="C85" s="79">
        <v>451448</v>
      </c>
      <c r="D85" s="109"/>
      <c r="E85" s="111"/>
      <c r="F85" s="110"/>
    </row>
    <row r="86" spans="1:6" ht="14.25" thickBot="1">
      <c r="A86" s="17"/>
      <c r="B86" s="81" t="s">
        <v>112</v>
      </c>
      <c r="C86" s="79"/>
      <c r="D86" s="115" t="s">
        <v>113</v>
      </c>
      <c r="E86" s="116">
        <v>12447882.6</v>
      </c>
      <c r="F86" s="110"/>
    </row>
    <row r="87" spans="1:6" ht="14.25" thickBot="1">
      <c r="A87" s="17"/>
      <c r="B87" s="81" t="s">
        <v>114</v>
      </c>
      <c r="C87" s="79">
        <v>1039856.56</v>
      </c>
      <c r="D87" s="108"/>
      <c r="E87" s="110"/>
      <c r="F87" s="110"/>
    </row>
    <row r="88" spans="1:6" ht="14.25" thickBot="1">
      <c r="A88" s="17"/>
      <c r="B88" s="81" t="s">
        <v>115</v>
      </c>
      <c r="C88" s="79">
        <v>955015</v>
      </c>
      <c r="D88" s="109"/>
      <c r="E88" s="111"/>
      <c r="F88" s="110"/>
    </row>
    <row r="89" spans="1:6" ht="14.25" thickBot="1">
      <c r="A89" s="17"/>
      <c r="B89" s="81" t="s">
        <v>116</v>
      </c>
      <c r="C89" s="79"/>
      <c r="D89" s="115" t="s">
        <v>117</v>
      </c>
      <c r="E89" s="116">
        <v>7472865.89</v>
      </c>
      <c r="F89" s="110"/>
    </row>
    <row r="90" spans="1:6" ht="14.25" thickBot="1">
      <c r="A90" s="17"/>
      <c r="B90" s="81" t="s">
        <v>118</v>
      </c>
      <c r="C90" s="79">
        <v>107159</v>
      </c>
      <c r="D90" s="108"/>
      <c r="E90" s="110"/>
      <c r="F90" s="110"/>
    </row>
    <row r="91" spans="1:6" ht="14.25" thickBot="1">
      <c r="A91" s="17"/>
      <c r="B91" s="81" t="s">
        <v>119</v>
      </c>
      <c r="C91" s="79"/>
      <c r="D91" s="109"/>
      <c r="E91" s="111"/>
      <c r="F91" s="110"/>
    </row>
    <row r="92" spans="1:6" ht="14.25" thickBot="1">
      <c r="A92" s="17"/>
      <c r="B92" s="81" t="s">
        <v>120</v>
      </c>
      <c r="C92" s="79">
        <v>2368015.5</v>
      </c>
      <c r="D92" s="115" t="s">
        <v>121</v>
      </c>
      <c r="E92" s="116">
        <v>5875403.47</v>
      </c>
      <c r="F92" s="110"/>
    </row>
    <row r="93" spans="1:6" ht="14.25" thickBot="1">
      <c r="A93" s="17"/>
      <c r="B93" s="81" t="s">
        <v>122</v>
      </c>
      <c r="C93" s="79">
        <v>66215</v>
      </c>
      <c r="D93" s="108"/>
      <c r="E93" s="110"/>
      <c r="F93" s="110"/>
    </row>
    <row r="94" spans="1:6" ht="14.25" thickBot="1">
      <c r="A94" s="17"/>
      <c r="B94" s="81" t="s">
        <v>123</v>
      </c>
      <c r="C94" s="82"/>
      <c r="D94" s="109"/>
      <c r="E94" s="111"/>
      <c r="F94" s="110"/>
    </row>
    <row r="95" spans="1:6" ht="14.25" thickBot="1">
      <c r="A95" s="17"/>
      <c r="B95" s="81" t="s">
        <v>124</v>
      </c>
      <c r="C95" s="82"/>
      <c r="D95" s="115" t="s">
        <v>125</v>
      </c>
      <c r="E95" s="116">
        <v>1661700</v>
      </c>
      <c r="F95" s="110"/>
    </row>
    <row r="96" spans="1:6" ht="14.25" thickBot="1">
      <c r="A96" s="17"/>
      <c r="B96" s="81" t="s">
        <v>126</v>
      </c>
      <c r="C96" s="82">
        <v>906890</v>
      </c>
      <c r="D96" s="108"/>
      <c r="E96" s="110"/>
      <c r="F96" s="110"/>
    </row>
    <row r="97" spans="1:6" ht="14.25" thickBot="1">
      <c r="A97" s="18"/>
      <c r="B97" s="81" t="s">
        <v>127</v>
      </c>
      <c r="C97" s="79">
        <v>0</v>
      </c>
      <c r="D97" s="109"/>
      <c r="E97" s="111"/>
      <c r="F97" s="111"/>
    </row>
    <row r="98" spans="1:6" ht="14.25" thickBot="1">
      <c r="A98" s="9" t="s">
        <v>32</v>
      </c>
      <c r="B98" s="90">
        <f>SUM(C67:C97)</f>
        <v>16223590.68</v>
      </c>
      <c r="C98" s="91"/>
      <c r="D98" s="101">
        <f>SUM(E67:E97)</f>
        <v>49250956.13</v>
      </c>
      <c r="E98" s="123"/>
      <c r="F98" s="64">
        <f>SUM(B98:E98)+F67</f>
        <v>76715475.53</v>
      </c>
    </row>
    <row r="99" spans="1:6" ht="19.5" customHeight="1" thickBot="1">
      <c r="A99" s="19" t="s">
        <v>128</v>
      </c>
      <c r="B99" s="81" t="s">
        <v>129</v>
      </c>
      <c r="C99" s="79" t="s">
        <v>596</v>
      </c>
      <c r="D99" s="106" t="s">
        <v>130</v>
      </c>
      <c r="E99" s="104">
        <v>1490774.49</v>
      </c>
      <c r="F99" s="104">
        <v>3834149.6</v>
      </c>
    </row>
    <row r="100" spans="1:6" ht="16.5" customHeight="1" thickBot="1">
      <c r="A100" s="19" t="s">
        <v>0</v>
      </c>
      <c r="B100" s="81" t="s">
        <v>131</v>
      </c>
      <c r="C100" s="79">
        <v>138674.5</v>
      </c>
      <c r="D100" s="108"/>
      <c r="E100" s="110"/>
      <c r="F100" s="110"/>
    </row>
    <row r="101" spans="1:6" ht="14.25" thickBot="1">
      <c r="A101" s="20"/>
      <c r="B101" s="81" t="s">
        <v>132</v>
      </c>
      <c r="C101" s="79">
        <v>286097</v>
      </c>
      <c r="D101" s="109"/>
      <c r="E101" s="111"/>
      <c r="F101" s="110"/>
    </row>
    <row r="102" spans="1:6" ht="14.25" thickBot="1">
      <c r="A102" s="20"/>
      <c r="B102" s="81" t="s">
        <v>133</v>
      </c>
      <c r="C102" s="79">
        <v>411082.31</v>
      </c>
      <c r="D102" s="115" t="s">
        <v>134</v>
      </c>
      <c r="E102" s="116">
        <v>11276059.03</v>
      </c>
      <c r="F102" s="110"/>
    </row>
    <row r="103" spans="1:6" ht="14.25" thickBot="1">
      <c r="A103" s="20"/>
      <c r="B103" s="81" t="s">
        <v>135</v>
      </c>
      <c r="C103" s="79">
        <v>271035.24</v>
      </c>
      <c r="D103" s="108"/>
      <c r="E103" s="110"/>
      <c r="F103" s="110"/>
    </row>
    <row r="104" spans="1:6" ht="14.25" thickBot="1">
      <c r="A104" s="20"/>
      <c r="B104" s="81" t="s">
        <v>136</v>
      </c>
      <c r="C104" s="79">
        <v>619696.3</v>
      </c>
      <c r="D104" s="108"/>
      <c r="E104" s="110"/>
      <c r="F104" s="110"/>
    </row>
    <row r="105" spans="1:6" ht="14.25" thickBot="1">
      <c r="A105" s="20"/>
      <c r="B105" s="81" t="s">
        <v>137</v>
      </c>
      <c r="C105" s="79">
        <v>112232.6</v>
      </c>
      <c r="D105" s="109"/>
      <c r="E105" s="111"/>
      <c r="F105" s="110"/>
    </row>
    <row r="106" spans="1:6" ht="14.25" thickBot="1">
      <c r="A106" s="20"/>
      <c r="B106" s="81" t="s">
        <v>138</v>
      </c>
      <c r="C106" s="79">
        <v>91433</v>
      </c>
      <c r="D106" s="115" t="s">
        <v>139</v>
      </c>
      <c r="E106" s="116">
        <v>4386553.14</v>
      </c>
      <c r="F106" s="110"/>
    </row>
    <row r="107" spans="1:6" ht="14.25" thickBot="1">
      <c r="A107" s="20"/>
      <c r="B107" s="81" t="s">
        <v>140</v>
      </c>
      <c r="C107" s="79">
        <v>275087.97</v>
      </c>
      <c r="D107" s="108"/>
      <c r="E107" s="110"/>
      <c r="F107" s="110"/>
    </row>
    <row r="108" spans="1:6" ht="14.25" thickBot="1">
      <c r="A108" s="20"/>
      <c r="B108" s="81" t="s">
        <v>141</v>
      </c>
      <c r="C108" s="79">
        <v>451391.8</v>
      </c>
      <c r="D108" s="108"/>
      <c r="E108" s="110"/>
      <c r="F108" s="110"/>
    </row>
    <row r="109" spans="1:6" ht="14.25" thickBot="1">
      <c r="A109" s="20"/>
      <c r="B109" s="81" t="s">
        <v>142</v>
      </c>
      <c r="C109" s="79">
        <v>92367.45</v>
      </c>
      <c r="D109" s="109"/>
      <c r="E109" s="111"/>
      <c r="F109" s="110"/>
    </row>
    <row r="110" spans="1:6" ht="14.25" thickBot="1">
      <c r="A110" s="20"/>
      <c r="B110" s="81" t="s">
        <v>143</v>
      </c>
      <c r="C110" s="79">
        <v>0</v>
      </c>
      <c r="D110" s="115" t="s">
        <v>144</v>
      </c>
      <c r="E110" s="116">
        <v>846437.19</v>
      </c>
      <c r="F110" s="110"/>
    </row>
    <row r="111" spans="1:6" ht="14.25" thickBot="1">
      <c r="A111" s="20"/>
      <c r="B111" s="81" t="s">
        <v>145</v>
      </c>
      <c r="C111" s="79">
        <v>52307.38</v>
      </c>
      <c r="D111" s="108"/>
      <c r="E111" s="110"/>
      <c r="F111" s="110"/>
    </row>
    <row r="112" spans="1:6" ht="14.25" thickBot="1">
      <c r="A112" s="20"/>
      <c r="B112" s="81" t="s">
        <v>146</v>
      </c>
      <c r="C112" s="79"/>
      <c r="D112" s="109"/>
      <c r="E112" s="111"/>
      <c r="F112" s="110"/>
    </row>
    <row r="113" spans="1:6" ht="14.25" thickBot="1">
      <c r="A113" s="20"/>
      <c r="B113" s="81" t="s">
        <v>147</v>
      </c>
      <c r="C113" s="79">
        <v>233737</v>
      </c>
      <c r="D113" s="115" t="s">
        <v>148</v>
      </c>
      <c r="E113" s="116">
        <v>1494252.85</v>
      </c>
      <c r="F113" s="110"/>
    </row>
    <row r="114" spans="1:6" ht="14.25" thickBot="1">
      <c r="A114" s="20"/>
      <c r="B114" s="81" t="s">
        <v>149</v>
      </c>
      <c r="C114" s="79"/>
      <c r="D114" s="108"/>
      <c r="E114" s="110"/>
      <c r="F114" s="110"/>
    </row>
    <row r="115" spans="1:6" ht="14.25" thickBot="1">
      <c r="A115" s="21"/>
      <c r="B115" s="81" t="s">
        <v>150</v>
      </c>
      <c r="C115" s="79">
        <v>158800</v>
      </c>
      <c r="D115" s="109"/>
      <c r="E115" s="111"/>
      <c r="F115" s="111"/>
    </row>
    <row r="116" spans="1:6" ht="14.25" thickBot="1">
      <c r="A116" s="9" t="s">
        <v>32</v>
      </c>
      <c r="B116" s="90">
        <f>SUM(C99:C115)</f>
        <v>3193942.55</v>
      </c>
      <c r="C116" s="91"/>
      <c r="D116" s="101">
        <f>SUM(E99:E115)</f>
        <v>19494076.700000003</v>
      </c>
      <c r="E116" s="123"/>
      <c r="F116" s="64">
        <f>SUM(B116:E116)+F99</f>
        <v>26522168.850000005</v>
      </c>
    </row>
    <row r="117" spans="1:6" ht="19.5" customHeight="1" thickBot="1">
      <c r="A117" s="22" t="s">
        <v>151</v>
      </c>
      <c r="B117" s="81" t="s">
        <v>153</v>
      </c>
      <c r="C117" s="79">
        <v>238438</v>
      </c>
      <c r="D117" s="106" t="s">
        <v>154</v>
      </c>
      <c r="E117" s="104">
        <v>1716619.3</v>
      </c>
      <c r="F117" s="104">
        <v>3414000</v>
      </c>
    </row>
    <row r="118" spans="1:6" ht="18.75" customHeight="1" thickBot="1">
      <c r="A118" s="22" t="s">
        <v>152</v>
      </c>
      <c r="B118" s="81" t="s">
        <v>155</v>
      </c>
      <c r="C118" s="79">
        <v>246699.92</v>
      </c>
      <c r="D118" s="108"/>
      <c r="E118" s="110"/>
      <c r="F118" s="110"/>
    </row>
    <row r="119" spans="1:6" ht="18" customHeight="1" thickBot="1">
      <c r="A119" s="22" t="s">
        <v>0</v>
      </c>
      <c r="B119" s="81" t="s">
        <v>156</v>
      </c>
      <c r="C119" s="79">
        <v>360108.61</v>
      </c>
      <c r="D119" s="108"/>
      <c r="E119" s="110"/>
      <c r="F119" s="110"/>
    </row>
    <row r="120" spans="1:6" ht="14.25" thickBot="1">
      <c r="A120" s="23"/>
      <c r="B120" s="81" t="s">
        <v>157</v>
      </c>
      <c r="C120" s="79">
        <v>2271706</v>
      </c>
      <c r="D120" s="108"/>
      <c r="E120" s="110"/>
      <c r="F120" s="110"/>
    </row>
    <row r="121" spans="1:6" ht="14.25" thickBot="1">
      <c r="A121" s="23"/>
      <c r="B121" s="81" t="s">
        <v>158</v>
      </c>
      <c r="C121" s="79">
        <v>172074.35</v>
      </c>
      <c r="D121" s="108"/>
      <c r="E121" s="110"/>
      <c r="F121" s="110"/>
    </row>
    <row r="122" spans="1:6" ht="14.25" thickBot="1">
      <c r="A122" s="23"/>
      <c r="B122" s="81" t="s">
        <v>159</v>
      </c>
      <c r="C122" s="79">
        <v>128800</v>
      </c>
      <c r="D122" s="108"/>
      <c r="E122" s="110"/>
      <c r="F122" s="110"/>
    </row>
    <row r="123" spans="1:6" ht="14.25" thickBot="1">
      <c r="A123" s="23"/>
      <c r="B123" s="81" t="s">
        <v>160</v>
      </c>
      <c r="C123" s="79">
        <v>968632</v>
      </c>
      <c r="D123" s="109"/>
      <c r="E123" s="111"/>
      <c r="F123" s="110"/>
    </row>
    <row r="124" spans="1:6" ht="14.25" thickBot="1">
      <c r="A124" s="23"/>
      <c r="B124" s="81" t="s">
        <v>161</v>
      </c>
      <c r="C124" s="79">
        <v>71097</v>
      </c>
      <c r="D124" s="115" t="s">
        <v>170</v>
      </c>
      <c r="E124" s="116">
        <v>7425550.02</v>
      </c>
      <c r="F124" s="110"/>
    </row>
    <row r="125" spans="1:6" ht="14.25" thickBot="1">
      <c r="A125" s="23"/>
      <c r="B125" s="81" t="s">
        <v>163</v>
      </c>
      <c r="C125" s="79">
        <v>227960.14</v>
      </c>
      <c r="D125" s="108"/>
      <c r="E125" s="110"/>
      <c r="F125" s="110"/>
    </row>
    <row r="126" spans="1:6" ht="14.25" thickBot="1">
      <c r="A126" s="23"/>
      <c r="B126" s="81" t="s">
        <v>164</v>
      </c>
      <c r="C126" s="79">
        <v>244500</v>
      </c>
      <c r="D126" s="108"/>
      <c r="E126" s="110"/>
      <c r="F126" s="110"/>
    </row>
    <row r="127" spans="1:6" ht="14.25" thickBot="1">
      <c r="A127" s="23"/>
      <c r="B127" s="81" t="s">
        <v>165</v>
      </c>
      <c r="C127" s="79">
        <v>1231000</v>
      </c>
      <c r="D127" s="108"/>
      <c r="E127" s="110"/>
      <c r="F127" s="110"/>
    </row>
    <row r="128" spans="1:6" ht="14.25" thickBot="1">
      <c r="A128" s="23"/>
      <c r="B128" s="81" t="s">
        <v>166</v>
      </c>
      <c r="C128" s="79">
        <v>318800.54</v>
      </c>
      <c r="D128" s="108"/>
      <c r="E128" s="110"/>
      <c r="F128" s="110"/>
    </row>
    <row r="129" spans="1:6" ht="14.25" thickBot="1">
      <c r="A129" s="23"/>
      <c r="B129" s="81" t="s">
        <v>167</v>
      </c>
      <c r="C129" s="79">
        <v>4635315.97</v>
      </c>
      <c r="D129" s="108"/>
      <c r="E129" s="110"/>
      <c r="F129" s="110"/>
    </row>
    <row r="130" spans="1:6" ht="14.25" thickBot="1">
      <c r="A130" s="23"/>
      <c r="B130" s="81" t="s">
        <v>168</v>
      </c>
      <c r="C130" s="79" t="s">
        <v>597</v>
      </c>
      <c r="D130" s="109"/>
      <c r="E130" s="111"/>
      <c r="F130" s="110"/>
    </row>
    <row r="131" spans="1:6" ht="14.25" thickBot="1">
      <c r="A131" s="23"/>
      <c r="B131" s="81" t="s">
        <v>169</v>
      </c>
      <c r="C131" s="79">
        <v>207345</v>
      </c>
      <c r="D131" s="115" t="s">
        <v>162</v>
      </c>
      <c r="E131" s="116">
        <v>3330158.89</v>
      </c>
      <c r="F131" s="110"/>
    </row>
    <row r="132" spans="1:6" ht="14.25" thickBot="1">
      <c r="A132" s="23"/>
      <c r="B132" s="81" t="s">
        <v>171</v>
      </c>
      <c r="C132" s="79">
        <v>266950</v>
      </c>
      <c r="D132" s="108"/>
      <c r="E132" s="110"/>
      <c r="F132" s="110"/>
    </row>
    <row r="133" spans="1:6" ht="14.25" thickBot="1">
      <c r="A133" s="23"/>
      <c r="B133" s="81" t="s">
        <v>172</v>
      </c>
      <c r="C133" s="79"/>
      <c r="D133" s="108"/>
      <c r="E133" s="110"/>
      <c r="F133" s="110"/>
    </row>
    <row r="134" spans="1:6" ht="14.25" thickBot="1">
      <c r="A134" s="23"/>
      <c r="B134" s="81" t="s">
        <v>173</v>
      </c>
      <c r="C134" s="82">
        <v>206187.22</v>
      </c>
      <c r="D134" s="108"/>
      <c r="E134" s="110"/>
      <c r="F134" s="110"/>
    </row>
    <row r="135" spans="1:6" ht="14.25" thickBot="1">
      <c r="A135" s="23"/>
      <c r="B135" s="81" t="s">
        <v>174</v>
      </c>
      <c r="C135" s="79">
        <v>240013.74</v>
      </c>
      <c r="D135" s="108"/>
      <c r="E135" s="110"/>
      <c r="F135" s="110"/>
    </row>
    <row r="136" spans="1:6" ht="14.25" thickBot="1">
      <c r="A136" s="23"/>
      <c r="B136" s="81" t="s">
        <v>175</v>
      </c>
      <c r="C136" s="79">
        <v>322644.36</v>
      </c>
      <c r="D136" s="108"/>
      <c r="E136" s="110"/>
      <c r="F136" s="110"/>
    </row>
    <row r="137" spans="1:6" ht="27.75" thickBot="1">
      <c r="A137" s="23"/>
      <c r="B137" s="83" t="s">
        <v>176</v>
      </c>
      <c r="C137" s="79"/>
      <c r="D137" s="108"/>
      <c r="E137" s="110"/>
      <c r="F137" s="110"/>
    </row>
    <row r="138" spans="1:6" ht="14.25" thickBot="1">
      <c r="A138" s="24"/>
      <c r="B138" s="81" t="s">
        <v>177</v>
      </c>
      <c r="C138" s="79">
        <v>769996.85</v>
      </c>
      <c r="D138" s="109"/>
      <c r="E138" s="111"/>
      <c r="F138" s="111"/>
    </row>
    <row r="139" spans="1:6" ht="13.5">
      <c r="A139" s="25"/>
      <c r="B139" s="95">
        <f>SUM(C117:C138)</f>
        <v>13128269.700000001</v>
      </c>
      <c r="C139" s="96"/>
      <c r="D139" s="128">
        <f>SUM(E117:E138)</f>
        <v>12472328.21</v>
      </c>
      <c r="E139" s="129"/>
      <c r="F139" s="125">
        <f>SUM(B139:E139)+F117</f>
        <v>29014597.910000004</v>
      </c>
    </row>
    <row r="140" spans="1:6" ht="13.5">
      <c r="A140" s="25" t="s">
        <v>32</v>
      </c>
      <c r="B140" s="97"/>
      <c r="C140" s="98"/>
      <c r="D140" s="97"/>
      <c r="E140" s="98"/>
      <c r="F140" s="126"/>
    </row>
    <row r="141" spans="1:6" ht="14.25" thickBot="1">
      <c r="A141" s="9"/>
      <c r="B141" s="99"/>
      <c r="C141" s="100"/>
      <c r="D141" s="99"/>
      <c r="E141" s="100"/>
      <c r="F141" s="127"/>
    </row>
    <row r="142" spans="1:6" ht="19.5" customHeight="1" thickBot="1">
      <c r="A142" s="26" t="s">
        <v>178</v>
      </c>
      <c r="B142" s="81" t="s">
        <v>180</v>
      </c>
      <c r="C142" s="79">
        <v>832297</v>
      </c>
      <c r="D142" s="106" t="s">
        <v>181</v>
      </c>
      <c r="E142" s="104">
        <v>661404.84</v>
      </c>
      <c r="F142" s="104">
        <v>5124964.17</v>
      </c>
    </row>
    <row r="143" spans="1:6" ht="15" customHeight="1" thickBot="1">
      <c r="A143" s="26" t="s">
        <v>179</v>
      </c>
      <c r="B143" s="81" t="s">
        <v>182</v>
      </c>
      <c r="C143" s="79">
        <v>273045.68</v>
      </c>
      <c r="D143" s="108"/>
      <c r="E143" s="110"/>
      <c r="F143" s="110"/>
    </row>
    <row r="144" spans="1:6" ht="16.5" customHeight="1" thickBot="1">
      <c r="A144" s="26" t="s">
        <v>0</v>
      </c>
      <c r="B144" s="81" t="s">
        <v>183</v>
      </c>
      <c r="C144" s="79">
        <v>0</v>
      </c>
      <c r="D144" s="109"/>
      <c r="E144" s="111"/>
      <c r="F144" s="110"/>
    </row>
    <row r="145" spans="1:6" ht="14.25" thickBot="1">
      <c r="A145" s="27"/>
      <c r="B145" s="81" t="s">
        <v>184</v>
      </c>
      <c r="C145" s="79">
        <v>510013</v>
      </c>
      <c r="D145" s="115" t="s">
        <v>185</v>
      </c>
      <c r="E145" s="116">
        <v>657390.87</v>
      </c>
      <c r="F145" s="110"/>
    </row>
    <row r="146" spans="1:6" ht="14.25" thickBot="1">
      <c r="A146" s="27"/>
      <c r="B146" s="81" t="s">
        <v>186</v>
      </c>
      <c r="C146" s="79">
        <v>598472</v>
      </c>
      <c r="D146" s="108"/>
      <c r="E146" s="110"/>
      <c r="F146" s="110"/>
    </row>
    <row r="147" spans="1:6" ht="14.25" thickBot="1">
      <c r="A147" s="27"/>
      <c r="B147" s="81" t="s">
        <v>187</v>
      </c>
      <c r="C147" s="79">
        <v>85104</v>
      </c>
      <c r="D147" s="108"/>
      <c r="E147" s="110"/>
      <c r="F147" s="110"/>
    </row>
    <row r="148" spans="1:6" ht="14.25" thickBot="1">
      <c r="A148" s="27"/>
      <c r="B148" s="81" t="s">
        <v>188</v>
      </c>
      <c r="C148" s="79">
        <v>697350</v>
      </c>
      <c r="D148" s="108"/>
      <c r="E148" s="110"/>
      <c r="F148" s="110"/>
    </row>
    <row r="149" spans="1:6" ht="14.25" thickBot="1">
      <c r="A149" s="27"/>
      <c r="B149" s="81" t="s">
        <v>189</v>
      </c>
      <c r="C149" s="79">
        <v>268500</v>
      </c>
      <c r="D149" s="108"/>
      <c r="E149" s="110"/>
      <c r="F149" s="110"/>
    </row>
    <row r="150" spans="1:6" ht="14.25" thickBot="1">
      <c r="A150" s="27"/>
      <c r="B150" s="81" t="s">
        <v>190</v>
      </c>
      <c r="C150" s="79" t="s">
        <v>598</v>
      </c>
      <c r="D150" s="109"/>
      <c r="E150" s="111"/>
      <c r="F150" s="110"/>
    </row>
    <row r="151" spans="1:6" ht="14.25" thickBot="1">
      <c r="A151" s="27"/>
      <c r="B151" s="81" t="s">
        <v>584</v>
      </c>
      <c r="C151" s="79">
        <v>446843</v>
      </c>
      <c r="D151" s="115" t="s">
        <v>191</v>
      </c>
      <c r="E151" s="116">
        <v>2448300</v>
      </c>
      <c r="F151" s="110"/>
    </row>
    <row r="152" spans="1:6" ht="14.25" thickBot="1">
      <c r="A152" s="27"/>
      <c r="B152" s="81" t="s">
        <v>585</v>
      </c>
      <c r="C152" s="79">
        <v>1035861.87</v>
      </c>
      <c r="D152" s="108"/>
      <c r="E152" s="110"/>
      <c r="F152" s="110"/>
    </row>
    <row r="153" spans="1:6" ht="14.25" thickBot="1">
      <c r="A153" s="27"/>
      <c r="B153" s="81" t="s">
        <v>192</v>
      </c>
      <c r="C153" s="79">
        <v>79800</v>
      </c>
      <c r="D153" s="109"/>
      <c r="E153" s="111"/>
      <c r="F153" s="110"/>
    </row>
    <row r="154" spans="1:6" ht="14.25" thickBot="1">
      <c r="A154" s="27"/>
      <c r="B154" s="81" t="s">
        <v>193</v>
      </c>
      <c r="C154" s="79">
        <v>198619.66</v>
      </c>
      <c r="D154" s="115" t="s">
        <v>194</v>
      </c>
      <c r="E154" s="116">
        <v>1343526.55</v>
      </c>
      <c r="F154" s="110"/>
    </row>
    <row r="155" spans="1:6" ht="14.25" thickBot="1">
      <c r="A155" s="27"/>
      <c r="B155" s="81" t="s">
        <v>195</v>
      </c>
      <c r="C155" s="79">
        <v>226130.93</v>
      </c>
      <c r="D155" s="108"/>
      <c r="E155" s="110"/>
      <c r="F155" s="110"/>
    </row>
    <row r="156" spans="1:6" ht="14.25" thickBot="1">
      <c r="A156" s="27"/>
      <c r="B156" s="81" t="s">
        <v>196</v>
      </c>
      <c r="C156" s="79"/>
      <c r="D156" s="109"/>
      <c r="E156" s="111"/>
      <c r="F156" s="110"/>
    </row>
    <row r="157" spans="1:6" ht="14.25" thickBot="1">
      <c r="A157" s="27"/>
      <c r="B157" s="81" t="s">
        <v>197</v>
      </c>
      <c r="C157" s="79" t="s">
        <v>599</v>
      </c>
      <c r="D157" s="115" t="s">
        <v>198</v>
      </c>
      <c r="E157" s="116">
        <v>897901.5</v>
      </c>
      <c r="F157" s="110"/>
    </row>
    <row r="158" spans="1:6" ht="14.25" thickBot="1">
      <c r="A158" s="27"/>
      <c r="B158" s="81" t="s">
        <v>199</v>
      </c>
      <c r="C158" s="79">
        <v>0</v>
      </c>
      <c r="D158" s="108"/>
      <c r="E158" s="110"/>
      <c r="F158" s="110"/>
    </row>
    <row r="159" spans="1:6" ht="14.25" thickBot="1">
      <c r="A159" s="27"/>
      <c r="B159" s="81" t="s">
        <v>200</v>
      </c>
      <c r="C159" s="79">
        <v>152500</v>
      </c>
      <c r="D159" s="108"/>
      <c r="E159" s="110"/>
      <c r="F159" s="110"/>
    </row>
    <row r="160" spans="1:6" ht="14.25" thickBot="1">
      <c r="A160" s="27"/>
      <c r="B160" s="81" t="s">
        <v>201</v>
      </c>
      <c r="C160" s="79">
        <v>627640</v>
      </c>
      <c r="D160" s="108"/>
      <c r="E160" s="110"/>
      <c r="F160" s="110"/>
    </row>
    <row r="161" spans="1:6" ht="14.25" thickBot="1">
      <c r="A161" s="27"/>
      <c r="B161" s="81" t="s">
        <v>202</v>
      </c>
      <c r="C161" s="79">
        <v>1206972.71</v>
      </c>
      <c r="D161" s="109"/>
      <c r="E161" s="111"/>
      <c r="F161" s="110"/>
    </row>
    <row r="162" spans="1:6" ht="14.25" thickBot="1">
      <c r="A162" s="27"/>
      <c r="B162" s="81" t="s">
        <v>586</v>
      </c>
      <c r="C162" s="79">
        <v>651536.17</v>
      </c>
      <c r="D162" s="115" t="s">
        <v>203</v>
      </c>
      <c r="E162" s="116">
        <v>2504050.64</v>
      </c>
      <c r="F162" s="110"/>
    </row>
    <row r="163" spans="1:6" ht="14.25" thickBot="1">
      <c r="A163" s="27"/>
      <c r="B163" s="81" t="s">
        <v>204</v>
      </c>
      <c r="C163" s="79">
        <v>0</v>
      </c>
      <c r="D163" s="109"/>
      <c r="E163" s="111"/>
      <c r="F163" s="110"/>
    </row>
    <row r="164" spans="1:6" ht="14.25" thickBot="1">
      <c r="A164" s="27"/>
      <c r="B164" s="81" t="s">
        <v>205</v>
      </c>
      <c r="C164" s="79">
        <v>1212245.56</v>
      </c>
      <c r="D164" s="115" t="s">
        <v>206</v>
      </c>
      <c r="E164" s="116">
        <v>226973.95</v>
      </c>
      <c r="F164" s="110"/>
    </row>
    <row r="165" spans="1:6" ht="14.25" thickBot="1">
      <c r="A165" s="27"/>
      <c r="B165" s="81" t="s">
        <v>207</v>
      </c>
      <c r="C165" s="79">
        <v>166378.62</v>
      </c>
      <c r="D165" s="108"/>
      <c r="E165" s="110"/>
      <c r="F165" s="110"/>
    </row>
    <row r="166" spans="1:6" ht="14.25" thickBot="1">
      <c r="A166" s="28"/>
      <c r="B166" s="81" t="s">
        <v>208</v>
      </c>
      <c r="C166" s="79">
        <v>734332</v>
      </c>
      <c r="D166" s="109"/>
      <c r="E166" s="111"/>
      <c r="F166" s="111"/>
    </row>
    <row r="167" spans="1:6" ht="14.25" thickBot="1">
      <c r="A167" s="9" t="s">
        <v>32</v>
      </c>
      <c r="B167" s="90">
        <f>SUM(C142:C166)</f>
        <v>10003642.2</v>
      </c>
      <c r="C167" s="91"/>
      <c r="D167" s="101">
        <f>SUM(E142:E166)</f>
        <v>8739548.35</v>
      </c>
      <c r="E167" s="123"/>
      <c r="F167" s="64">
        <f>SUM(B167:E167)+F142</f>
        <v>23868154.72</v>
      </c>
    </row>
    <row r="168" spans="1:6" ht="14.25" thickBot="1">
      <c r="A168" s="29" t="s">
        <v>209</v>
      </c>
      <c r="B168" s="81" t="s">
        <v>211</v>
      </c>
      <c r="C168" s="79">
        <v>452000</v>
      </c>
      <c r="D168" s="106" t="s">
        <v>212</v>
      </c>
      <c r="E168" s="104">
        <v>2501818.88</v>
      </c>
      <c r="F168" s="104">
        <v>1002279.49</v>
      </c>
    </row>
    <row r="169" spans="1:6" ht="14.25" customHeight="1" thickBot="1">
      <c r="A169" s="29" t="s">
        <v>210</v>
      </c>
      <c r="B169" s="81" t="s">
        <v>213</v>
      </c>
      <c r="C169" s="79">
        <v>665048.64</v>
      </c>
      <c r="D169" s="109"/>
      <c r="E169" s="111"/>
      <c r="F169" s="110"/>
    </row>
    <row r="170" spans="1:6" ht="18" customHeight="1" thickBot="1">
      <c r="A170" s="29" t="s">
        <v>0</v>
      </c>
      <c r="B170" s="81" t="s">
        <v>214</v>
      </c>
      <c r="C170" s="79">
        <v>292045.43</v>
      </c>
      <c r="D170" s="115" t="s">
        <v>215</v>
      </c>
      <c r="E170" s="116">
        <v>2077842</v>
      </c>
      <c r="F170" s="110"/>
    </row>
    <row r="171" spans="1:6" ht="14.25" thickBot="1">
      <c r="A171" s="30"/>
      <c r="B171" s="81" t="s">
        <v>216</v>
      </c>
      <c r="C171" s="79">
        <v>663371.84</v>
      </c>
      <c r="D171" s="109"/>
      <c r="E171" s="111"/>
      <c r="F171" s="110"/>
    </row>
    <row r="172" spans="1:6" ht="14.25" thickBot="1">
      <c r="A172" s="30"/>
      <c r="B172" s="81" t="s">
        <v>217</v>
      </c>
      <c r="C172" s="79">
        <v>0</v>
      </c>
      <c r="D172" s="115" t="s">
        <v>218</v>
      </c>
      <c r="E172" s="116">
        <v>1361401.23</v>
      </c>
      <c r="F172" s="110"/>
    </row>
    <row r="173" spans="1:6" ht="14.25" thickBot="1">
      <c r="A173" s="30"/>
      <c r="B173" s="81" t="s">
        <v>219</v>
      </c>
      <c r="C173" s="79">
        <v>939938</v>
      </c>
      <c r="D173" s="109"/>
      <c r="E173" s="111"/>
      <c r="F173" s="110"/>
    </row>
    <row r="174" spans="1:6" ht="14.25" thickBot="1">
      <c r="A174" s="30"/>
      <c r="B174" s="81" t="s">
        <v>220</v>
      </c>
      <c r="C174" s="79">
        <v>240032</v>
      </c>
      <c r="D174" s="115" t="s">
        <v>221</v>
      </c>
      <c r="E174" s="116">
        <v>416110.8</v>
      </c>
      <c r="F174" s="110"/>
    </row>
    <row r="175" spans="1:6" ht="14.25" thickBot="1">
      <c r="A175" s="31"/>
      <c r="B175" s="81" t="s">
        <v>222</v>
      </c>
      <c r="C175" s="79">
        <v>7250</v>
      </c>
      <c r="D175" s="109"/>
      <c r="E175" s="111"/>
      <c r="F175" s="111"/>
    </row>
    <row r="176" spans="1:6" ht="14.25" thickBot="1">
      <c r="A176" s="9" t="s">
        <v>32</v>
      </c>
      <c r="B176" s="90">
        <f>SUM(C168:C175)</f>
        <v>3259685.91</v>
      </c>
      <c r="C176" s="91"/>
      <c r="D176" s="101">
        <f>SUM(E168:E175)</f>
        <v>6357172.909999999</v>
      </c>
      <c r="E176" s="123"/>
      <c r="F176" s="64">
        <f>SUM(B176:E176)+F168</f>
        <v>10619138.31</v>
      </c>
    </row>
    <row r="177" spans="1:6" ht="18.75" customHeight="1" thickBot="1">
      <c r="A177" s="32" t="s">
        <v>223</v>
      </c>
      <c r="B177" s="81" t="s">
        <v>224</v>
      </c>
      <c r="C177" s="79">
        <v>250245.81</v>
      </c>
      <c r="D177" s="106" t="s">
        <v>225</v>
      </c>
      <c r="E177" s="104">
        <v>5738617.85</v>
      </c>
      <c r="F177" s="104">
        <v>2159315</v>
      </c>
    </row>
    <row r="178" spans="1:6" ht="15.75" customHeight="1" thickBot="1">
      <c r="A178" s="32" t="s">
        <v>0</v>
      </c>
      <c r="B178" s="81" t="s">
        <v>226</v>
      </c>
      <c r="C178" s="79">
        <v>91436.24</v>
      </c>
      <c r="D178" s="108"/>
      <c r="E178" s="110"/>
      <c r="F178" s="110"/>
    </row>
    <row r="179" spans="1:6" ht="14.25" thickBot="1">
      <c r="A179" s="33"/>
      <c r="B179" s="81" t="s">
        <v>227</v>
      </c>
      <c r="C179" s="79">
        <v>162512.06</v>
      </c>
      <c r="D179" s="108"/>
      <c r="E179" s="110"/>
      <c r="F179" s="110"/>
    </row>
    <row r="180" spans="1:6" ht="14.25" thickBot="1">
      <c r="A180" s="33"/>
      <c r="B180" s="81" t="s">
        <v>228</v>
      </c>
      <c r="C180" s="79">
        <v>225411</v>
      </c>
      <c r="D180" s="108"/>
      <c r="E180" s="110"/>
      <c r="F180" s="110"/>
    </row>
    <row r="181" spans="1:6" ht="14.25" thickBot="1">
      <c r="A181" s="33"/>
      <c r="B181" s="81" t="s">
        <v>229</v>
      </c>
      <c r="C181" s="79">
        <v>494508.36</v>
      </c>
      <c r="D181" s="108"/>
      <c r="E181" s="110"/>
      <c r="F181" s="110"/>
    </row>
    <row r="182" spans="1:6" ht="14.25" thickBot="1">
      <c r="A182" s="33"/>
      <c r="B182" s="81" t="s">
        <v>230</v>
      </c>
      <c r="C182" s="79">
        <v>278602.28</v>
      </c>
      <c r="D182" s="108"/>
      <c r="E182" s="110"/>
      <c r="F182" s="110"/>
    </row>
    <row r="183" spans="1:6" ht="14.25" thickBot="1">
      <c r="A183" s="33"/>
      <c r="B183" s="81" t="s">
        <v>231</v>
      </c>
      <c r="C183" s="79">
        <v>238491</v>
      </c>
      <c r="D183" s="108"/>
      <c r="E183" s="110"/>
      <c r="F183" s="110"/>
    </row>
    <row r="184" spans="1:6" ht="14.25" thickBot="1">
      <c r="A184" s="33"/>
      <c r="B184" s="81" t="s">
        <v>232</v>
      </c>
      <c r="C184" s="79"/>
      <c r="D184" s="109"/>
      <c r="E184" s="111"/>
      <c r="F184" s="110"/>
    </row>
    <row r="185" spans="1:6" ht="14.25" thickBot="1">
      <c r="A185" s="33"/>
      <c r="B185" s="81" t="s">
        <v>233</v>
      </c>
      <c r="C185" s="79">
        <v>284850.59</v>
      </c>
      <c r="D185" s="115" t="s">
        <v>234</v>
      </c>
      <c r="E185" s="116">
        <v>411922.26</v>
      </c>
      <c r="F185" s="110"/>
    </row>
    <row r="186" spans="1:6" ht="14.25" thickBot="1">
      <c r="A186" s="33"/>
      <c r="B186" s="81" t="s">
        <v>235</v>
      </c>
      <c r="C186" s="79">
        <v>453460</v>
      </c>
      <c r="D186" s="108"/>
      <c r="E186" s="110"/>
      <c r="F186" s="110"/>
    </row>
    <row r="187" spans="1:6" ht="14.25" thickBot="1">
      <c r="A187" s="33"/>
      <c r="B187" s="81" t="s">
        <v>236</v>
      </c>
      <c r="C187" s="79">
        <v>2727912</v>
      </c>
      <c r="D187" s="108"/>
      <c r="E187" s="110"/>
      <c r="F187" s="110"/>
    </row>
    <row r="188" spans="1:6" ht="14.25" thickBot="1">
      <c r="A188" s="33"/>
      <c r="B188" s="81" t="s">
        <v>237</v>
      </c>
      <c r="C188" s="79">
        <v>178287.47</v>
      </c>
      <c r="D188" s="108"/>
      <c r="E188" s="110"/>
      <c r="F188" s="110"/>
    </row>
    <row r="189" spans="1:6" ht="14.25" thickBot="1">
      <c r="A189" s="33"/>
      <c r="B189" s="81" t="s">
        <v>238</v>
      </c>
      <c r="C189" s="79">
        <v>402702.17</v>
      </c>
      <c r="D189" s="108"/>
      <c r="E189" s="110"/>
      <c r="F189" s="110"/>
    </row>
    <row r="190" spans="1:6" ht="14.25" thickBot="1">
      <c r="A190" s="33"/>
      <c r="B190" s="81" t="s">
        <v>239</v>
      </c>
      <c r="C190" s="79"/>
      <c r="D190" s="108"/>
      <c r="E190" s="110"/>
      <c r="F190" s="110"/>
    </row>
    <row r="191" spans="1:6" ht="14.25" thickBot="1">
      <c r="A191" s="33"/>
      <c r="B191" s="81" t="s">
        <v>240</v>
      </c>
      <c r="C191" s="79">
        <v>143540.23</v>
      </c>
      <c r="D191" s="109"/>
      <c r="E191" s="111"/>
      <c r="F191" s="110"/>
    </row>
    <row r="192" spans="1:6" ht="14.25" thickBot="1">
      <c r="A192" s="33"/>
      <c r="B192" s="81" t="s">
        <v>241</v>
      </c>
      <c r="C192" s="79">
        <v>184490</v>
      </c>
      <c r="D192" s="115" t="s">
        <v>242</v>
      </c>
      <c r="E192" s="116">
        <v>776879.69</v>
      </c>
      <c r="F192" s="110"/>
    </row>
    <row r="193" spans="1:6" ht="14.25" thickBot="1">
      <c r="A193" s="33"/>
      <c r="B193" s="81" t="s">
        <v>243</v>
      </c>
      <c r="C193" s="79">
        <v>235289</v>
      </c>
      <c r="D193" s="108"/>
      <c r="E193" s="110"/>
      <c r="F193" s="110"/>
    </row>
    <row r="194" spans="1:6" ht="14.25" thickBot="1">
      <c r="A194" s="33"/>
      <c r="B194" s="81" t="s">
        <v>587</v>
      </c>
      <c r="C194" s="79">
        <v>788066.99</v>
      </c>
      <c r="D194" s="108"/>
      <c r="E194" s="110"/>
      <c r="F194" s="110"/>
    </row>
    <row r="195" spans="1:6" ht="14.25" thickBot="1">
      <c r="A195" s="33"/>
      <c r="B195" s="81" t="s">
        <v>588</v>
      </c>
      <c r="C195" s="79">
        <v>217837.54</v>
      </c>
      <c r="D195" s="108"/>
      <c r="E195" s="110"/>
      <c r="F195" s="110"/>
    </row>
    <row r="196" spans="1:6" ht="14.25" thickBot="1">
      <c r="A196" s="33"/>
      <c r="B196" s="81" t="s">
        <v>244</v>
      </c>
      <c r="C196" s="79">
        <v>1446607</v>
      </c>
      <c r="D196" s="108"/>
      <c r="E196" s="110"/>
      <c r="F196" s="110"/>
    </row>
    <row r="197" spans="1:6" ht="14.25" thickBot="1">
      <c r="A197" s="33"/>
      <c r="B197" s="81" t="s">
        <v>245</v>
      </c>
      <c r="C197" s="79">
        <v>0</v>
      </c>
      <c r="D197" s="108"/>
      <c r="E197" s="110"/>
      <c r="F197" s="110"/>
    </row>
    <row r="198" spans="1:6" ht="14.25" thickBot="1">
      <c r="A198" s="34"/>
      <c r="B198" s="81" t="s">
        <v>246</v>
      </c>
      <c r="C198" s="79">
        <v>195183</v>
      </c>
      <c r="D198" s="109"/>
      <c r="E198" s="111"/>
      <c r="F198" s="111"/>
    </row>
    <row r="199" spans="1:6" ht="14.25" thickBot="1">
      <c r="A199" s="9" t="s">
        <v>32</v>
      </c>
      <c r="B199" s="90">
        <f>SUM(C177:C198)</f>
        <v>8999432.74</v>
      </c>
      <c r="C199" s="91"/>
      <c r="D199" s="101">
        <f>SUM(E177:E198)</f>
        <v>6927419.799999999</v>
      </c>
      <c r="E199" s="123"/>
      <c r="F199" s="64">
        <f>SUM(B199:E199)+F177</f>
        <v>18086167.54</v>
      </c>
    </row>
    <row r="200" spans="1:6" ht="18" customHeight="1" thickBot="1">
      <c r="A200" s="35" t="s">
        <v>247</v>
      </c>
      <c r="B200" s="81" t="s">
        <v>249</v>
      </c>
      <c r="C200" s="79">
        <v>622000</v>
      </c>
      <c r="D200" s="106" t="s">
        <v>250</v>
      </c>
      <c r="E200" s="104">
        <v>2512646.67</v>
      </c>
      <c r="F200" s="104">
        <v>9005670.73</v>
      </c>
    </row>
    <row r="201" spans="1:6" ht="15.75" customHeight="1" thickBot="1">
      <c r="A201" s="35" t="s">
        <v>248</v>
      </c>
      <c r="B201" s="81" t="s">
        <v>251</v>
      </c>
      <c r="C201" s="79">
        <v>2026161</v>
      </c>
      <c r="D201" s="108"/>
      <c r="E201" s="110"/>
      <c r="F201" s="110"/>
    </row>
    <row r="202" spans="1:6" ht="16.5" customHeight="1" thickBot="1">
      <c r="A202" s="35" t="s">
        <v>0</v>
      </c>
      <c r="B202" s="81" t="s">
        <v>252</v>
      </c>
      <c r="C202" s="79">
        <v>527338.55</v>
      </c>
      <c r="D202" s="108"/>
      <c r="E202" s="110"/>
      <c r="F202" s="110"/>
    </row>
    <row r="203" spans="1:6" ht="14.25" thickBot="1">
      <c r="A203" s="36"/>
      <c r="B203" s="81" t="s">
        <v>253</v>
      </c>
      <c r="C203" s="79">
        <v>686522.58</v>
      </c>
      <c r="D203" s="108"/>
      <c r="E203" s="110"/>
      <c r="F203" s="110"/>
    </row>
    <row r="204" spans="1:6" ht="14.25" thickBot="1">
      <c r="A204" s="36"/>
      <c r="B204" s="81" t="s">
        <v>254</v>
      </c>
      <c r="C204" s="79">
        <v>1448123.25</v>
      </c>
      <c r="D204" s="109"/>
      <c r="E204" s="111"/>
      <c r="F204" s="110"/>
    </row>
    <row r="205" spans="1:6" ht="14.25" thickBot="1">
      <c r="A205" s="36"/>
      <c r="B205" s="81" t="s">
        <v>255</v>
      </c>
      <c r="C205" s="79">
        <v>1046574.83</v>
      </c>
      <c r="D205" s="115" t="s">
        <v>256</v>
      </c>
      <c r="E205" s="116">
        <v>2925482</v>
      </c>
      <c r="F205" s="110"/>
    </row>
    <row r="206" spans="1:6" ht="14.25" thickBot="1">
      <c r="A206" s="36"/>
      <c r="B206" s="81" t="s">
        <v>257</v>
      </c>
      <c r="C206" s="79"/>
      <c r="D206" s="108"/>
      <c r="E206" s="110"/>
      <c r="F206" s="110"/>
    </row>
    <row r="207" spans="1:6" ht="14.25" thickBot="1">
      <c r="A207" s="36"/>
      <c r="B207" s="81" t="s">
        <v>258</v>
      </c>
      <c r="C207" s="79">
        <v>643126.68</v>
      </c>
      <c r="D207" s="108"/>
      <c r="E207" s="110"/>
      <c r="F207" s="110"/>
    </row>
    <row r="208" spans="1:6" ht="14.25" thickBot="1">
      <c r="A208" s="36"/>
      <c r="B208" s="81" t="s">
        <v>259</v>
      </c>
      <c r="C208" s="79"/>
      <c r="D208" s="108"/>
      <c r="E208" s="110"/>
      <c r="F208" s="110"/>
    </row>
    <row r="209" spans="1:6" ht="14.25" thickBot="1">
      <c r="A209" s="36"/>
      <c r="B209" s="81" t="s">
        <v>260</v>
      </c>
      <c r="C209" s="79">
        <v>840560.85</v>
      </c>
      <c r="D209" s="109"/>
      <c r="E209" s="111"/>
      <c r="F209" s="110"/>
    </row>
    <row r="210" spans="1:6" ht="14.25" thickBot="1">
      <c r="A210" s="36"/>
      <c r="B210" s="81" t="s">
        <v>261</v>
      </c>
      <c r="C210" s="79">
        <v>2225750.38</v>
      </c>
      <c r="D210" s="115" t="s">
        <v>262</v>
      </c>
      <c r="E210" s="116">
        <v>2071544.35</v>
      </c>
      <c r="F210" s="110"/>
    </row>
    <row r="211" spans="1:6" ht="14.25" thickBot="1">
      <c r="A211" s="36"/>
      <c r="B211" s="81" t="s">
        <v>263</v>
      </c>
      <c r="C211" s="79">
        <v>540606</v>
      </c>
      <c r="D211" s="108"/>
      <c r="E211" s="110"/>
      <c r="F211" s="110"/>
    </row>
    <row r="212" spans="1:6" ht="14.25" thickBot="1">
      <c r="A212" s="36"/>
      <c r="B212" s="81" t="s">
        <v>264</v>
      </c>
      <c r="C212" s="79">
        <v>277745</v>
      </c>
      <c r="D212" s="108"/>
      <c r="E212" s="110"/>
      <c r="F212" s="110"/>
    </row>
    <row r="213" spans="1:6" ht="14.25" thickBot="1">
      <c r="A213" s="36"/>
      <c r="B213" s="81" t="s">
        <v>265</v>
      </c>
      <c r="C213" s="79">
        <v>208064.3</v>
      </c>
      <c r="D213" s="108"/>
      <c r="E213" s="110"/>
      <c r="F213" s="110"/>
    </row>
    <row r="214" spans="1:6" ht="14.25" thickBot="1">
      <c r="A214" s="36"/>
      <c r="B214" s="81" t="s">
        <v>266</v>
      </c>
      <c r="C214" s="79">
        <v>671946</v>
      </c>
      <c r="D214" s="109"/>
      <c r="E214" s="111"/>
      <c r="F214" s="110"/>
    </row>
    <row r="215" spans="1:6" ht="14.25" thickBot="1">
      <c r="A215" s="36"/>
      <c r="B215" s="81" t="s">
        <v>267</v>
      </c>
      <c r="C215" s="79">
        <v>1150341</v>
      </c>
      <c r="D215" s="115" t="s">
        <v>268</v>
      </c>
      <c r="E215" s="116">
        <v>4117231.42</v>
      </c>
      <c r="F215" s="110"/>
    </row>
    <row r="216" spans="1:6" ht="14.25" thickBot="1">
      <c r="A216" s="36"/>
      <c r="B216" s="81" t="s">
        <v>269</v>
      </c>
      <c r="C216" s="79">
        <v>569689</v>
      </c>
      <c r="D216" s="108"/>
      <c r="E216" s="110"/>
      <c r="F216" s="110"/>
    </row>
    <row r="217" spans="1:6" ht="14.25" thickBot="1">
      <c r="A217" s="36"/>
      <c r="B217" s="81" t="s">
        <v>270</v>
      </c>
      <c r="C217" s="79">
        <v>51357.99</v>
      </c>
      <c r="D217" s="108"/>
      <c r="E217" s="110"/>
      <c r="F217" s="110"/>
    </row>
    <row r="218" spans="1:6" ht="14.25" thickBot="1">
      <c r="A218" s="36"/>
      <c r="B218" s="81" t="s">
        <v>271</v>
      </c>
      <c r="C218" s="79">
        <v>583174.01</v>
      </c>
      <c r="D218" s="108"/>
      <c r="E218" s="110"/>
      <c r="F218" s="110"/>
    </row>
    <row r="219" spans="1:6" ht="14.25" thickBot="1">
      <c r="A219" s="36"/>
      <c r="B219" s="81" t="s">
        <v>272</v>
      </c>
      <c r="C219" s="79">
        <v>413161</v>
      </c>
      <c r="D219" s="109"/>
      <c r="E219" s="111"/>
      <c r="F219" s="110"/>
    </row>
    <row r="220" spans="1:6" ht="14.25" thickBot="1">
      <c r="A220" s="36"/>
      <c r="B220" s="81" t="s">
        <v>273</v>
      </c>
      <c r="C220" s="79"/>
      <c r="D220" s="115" t="s">
        <v>274</v>
      </c>
      <c r="E220" s="116">
        <v>4174746.05</v>
      </c>
      <c r="F220" s="110"/>
    </row>
    <row r="221" spans="1:6" ht="14.25" thickBot="1">
      <c r="A221" s="36"/>
      <c r="B221" s="81" t="s">
        <v>275</v>
      </c>
      <c r="C221" s="79">
        <v>454087.47</v>
      </c>
      <c r="D221" s="108"/>
      <c r="E221" s="110"/>
      <c r="F221" s="110"/>
    </row>
    <row r="222" spans="1:6" ht="14.25" thickBot="1">
      <c r="A222" s="36"/>
      <c r="B222" s="81" t="s">
        <v>276</v>
      </c>
      <c r="C222" s="79">
        <v>23550</v>
      </c>
      <c r="D222" s="108"/>
      <c r="E222" s="110"/>
      <c r="F222" s="110"/>
    </row>
    <row r="223" spans="1:6" ht="14.25" thickBot="1">
      <c r="A223" s="36"/>
      <c r="B223" s="81" t="s">
        <v>277</v>
      </c>
      <c r="C223" s="79"/>
      <c r="D223" s="108"/>
      <c r="E223" s="110"/>
      <c r="F223" s="110"/>
    </row>
    <row r="224" spans="1:6" ht="14.25" thickBot="1">
      <c r="A224" s="36"/>
      <c r="B224" s="81" t="s">
        <v>278</v>
      </c>
      <c r="C224" s="79">
        <v>608178.76</v>
      </c>
      <c r="D224" s="109"/>
      <c r="E224" s="111"/>
      <c r="F224" s="110"/>
    </row>
    <row r="225" spans="1:6" ht="14.25" thickBot="1">
      <c r="A225" s="36"/>
      <c r="B225" s="81" t="s">
        <v>279</v>
      </c>
      <c r="C225" s="79">
        <v>553988.2</v>
      </c>
      <c r="D225" s="115" t="s">
        <v>280</v>
      </c>
      <c r="E225" s="116">
        <v>18290801.38</v>
      </c>
      <c r="F225" s="110"/>
    </row>
    <row r="226" spans="1:6" ht="14.25" thickBot="1">
      <c r="A226" s="36"/>
      <c r="B226" s="81" t="s">
        <v>281</v>
      </c>
      <c r="C226" s="79">
        <v>296444.63</v>
      </c>
      <c r="D226" s="108"/>
      <c r="E226" s="110"/>
      <c r="F226" s="110"/>
    </row>
    <row r="227" spans="1:6" ht="14.25" thickBot="1">
      <c r="A227" s="36"/>
      <c r="B227" s="81" t="s">
        <v>282</v>
      </c>
      <c r="C227" s="79">
        <v>1137800</v>
      </c>
      <c r="D227" s="108"/>
      <c r="E227" s="110"/>
      <c r="F227" s="110"/>
    </row>
    <row r="228" spans="1:6" ht="14.25" thickBot="1">
      <c r="A228" s="36"/>
      <c r="B228" s="81" t="s">
        <v>283</v>
      </c>
      <c r="C228" s="79">
        <v>188234</v>
      </c>
      <c r="D228" s="108"/>
      <c r="E228" s="110"/>
      <c r="F228" s="110"/>
    </row>
    <row r="229" spans="1:6" ht="14.25" thickBot="1">
      <c r="A229" s="36"/>
      <c r="B229" s="81" t="s">
        <v>284</v>
      </c>
      <c r="C229" s="79"/>
      <c r="D229" s="109"/>
      <c r="E229" s="111"/>
      <c r="F229" s="110"/>
    </row>
    <row r="230" spans="1:6" ht="14.25" thickBot="1">
      <c r="A230" s="36"/>
      <c r="B230" s="81" t="s">
        <v>285</v>
      </c>
      <c r="C230" s="79">
        <v>107423.14</v>
      </c>
      <c r="D230" s="115" t="s">
        <v>286</v>
      </c>
      <c r="E230" s="116">
        <v>1182466.94</v>
      </c>
      <c r="F230" s="110"/>
    </row>
    <row r="231" spans="1:6" ht="14.25" thickBot="1">
      <c r="A231" s="36"/>
      <c r="B231" s="81" t="s">
        <v>287</v>
      </c>
      <c r="C231" s="79">
        <v>572006.38</v>
      </c>
      <c r="D231" s="108"/>
      <c r="E231" s="110"/>
      <c r="F231" s="110"/>
    </row>
    <row r="232" spans="1:6" ht="14.25" thickBot="1">
      <c r="A232" s="36"/>
      <c r="B232" s="81" t="s">
        <v>288</v>
      </c>
      <c r="C232" s="79">
        <v>236376.69</v>
      </c>
      <c r="D232" s="108"/>
      <c r="E232" s="110"/>
      <c r="F232" s="110"/>
    </row>
    <row r="233" spans="1:6" ht="14.25" thickBot="1">
      <c r="A233" s="36"/>
      <c r="B233" s="81" t="s">
        <v>289</v>
      </c>
      <c r="C233" s="79">
        <v>112679.53</v>
      </c>
      <c r="D233" s="108"/>
      <c r="E233" s="110"/>
      <c r="F233" s="110"/>
    </row>
    <row r="234" spans="1:6" ht="14.25" thickBot="1">
      <c r="A234" s="37"/>
      <c r="B234" s="81" t="s">
        <v>290</v>
      </c>
      <c r="C234" s="79"/>
      <c r="D234" s="109"/>
      <c r="E234" s="111"/>
      <c r="F234" s="111"/>
    </row>
    <row r="235" spans="1:6" ht="14.25" thickBot="1">
      <c r="A235" s="9" t="s">
        <v>32</v>
      </c>
      <c r="B235" s="90">
        <f>SUM(C200:C234)</f>
        <v>18823011.220000003</v>
      </c>
      <c r="C235" s="91"/>
      <c r="D235" s="101">
        <f>SUM(E200:E234)</f>
        <v>35274918.809999995</v>
      </c>
      <c r="E235" s="123"/>
      <c r="F235" s="64">
        <f>SUM(B235:E235)+F200</f>
        <v>63103600.760000005</v>
      </c>
    </row>
    <row r="236" spans="1:6" ht="18.75" customHeight="1" thickBot="1">
      <c r="A236" s="38" t="s">
        <v>291</v>
      </c>
      <c r="B236" s="81" t="s">
        <v>293</v>
      </c>
      <c r="C236" s="79"/>
      <c r="D236" s="81" t="s">
        <v>294</v>
      </c>
      <c r="E236" s="79">
        <v>790108</v>
      </c>
      <c r="F236" s="104">
        <v>1010750</v>
      </c>
    </row>
    <row r="237" spans="1:6" ht="15" customHeight="1" thickBot="1">
      <c r="A237" s="38" t="s">
        <v>292</v>
      </c>
      <c r="B237" s="81" t="s">
        <v>295</v>
      </c>
      <c r="C237" s="79">
        <v>768766.04</v>
      </c>
      <c r="D237" s="81" t="s">
        <v>296</v>
      </c>
      <c r="E237" s="79">
        <v>1541629.7</v>
      </c>
      <c r="F237" s="110"/>
    </row>
    <row r="238" spans="1:6" ht="15.75" customHeight="1" thickBot="1">
      <c r="A238" s="38" t="s">
        <v>0</v>
      </c>
      <c r="B238" s="81" t="s">
        <v>297</v>
      </c>
      <c r="C238" s="79"/>
      <c r="D238" s="81" t="s">
        <v>298</v>
      </c>
      <c r="E238" s="79">
        <v>181250</v>
      </c>
      <c r="F238" s="110"/>
    </row>
    <row r="239" spans="1:6" ht="14.25" thickBot="1">
      <c r="A239" s="14"/>
      <c r="B239" s="81" t="s">
        <v>299</v>
      </c>
      <c r="C239" s="79"/>
      <c r="D239" s="81" t="s">
        <v>300</v>
      </c>
      <c r="E239" s="79"/>
      <c r="F239" s="110"/>
    </row>
    <row r="240" spans="1:6" ht="14.25" thickBot="1">
      <c r="A240" s="15"/>
      <c r="B240" s="81" t="s">
        <v>301</v>
      </c>
      <c r="C240" s="79">
        <v>126000</v>
      </c>
      <c r="D240" s="81" t="s">
        <v>302</v>
      </c>
      <c r="E240" s="79">
        <v>6753389.1</v>
      </c>
      <c r="F240" s="111"/>
    </row>
    <row r="241" spans="1:6" ht="14.25" thickBot="1">
      <c r="A241" s="9" t="s">
        <v>32</v>
      </c>
      <c r="B241" s="90">
        <f>SUM(C236:C240)</f>
        <v>894766.04</v>
      </c>
      <c r="C241" s="91"/>
      <c r="D241" s="90">
        <f>SUM(E236:E240)</f>
        <v>9266376.8</v>
      </c>
      <c r="E241" s="130"/>
      <c r="F241" s="64">
        <f>SUM(B241:E241)+F236</f>
        <v>11171892.84</v>
      </c>
    </row>
    <row r="242" spans="1:6" ht="18" customHeight="1" thickBot="1">
      <c r="A242" s="39" t="s">
        <v>303</v>
      </c>
      <c r="B242" s="81" t="s">
        <v>305</v>
      </c>
      <c r="C242" s="79">
        <v>954866.48</v>
      </c>
      <c r="D242" s="81" t="s">
        <v>306</v>
      </c>
      <c r="E242" s="79">
        <v>2749100</v>
      </c>
      <c r="F242" s="104">
        <v>15517258.17</v>
      </c>
    </row>
    <row r="243" spans="1:6" ht="17.25" customHeight="1" thickBot="1">
      <c r="A243" s="39" t="s">
        <v>304</v>
      </c>
      <c r="B243" s="81" t="s">
        <v>307</v>
      </c>
      <c r="C243" s="79">
        <v>299000</v>
      </c>
      <c r="D243" s="81" t="s">
        <v>308</v>
      </c>
      <c r="E243" s="79">
        <v>1616074.59</v>
      </c>
      <c r="F243" s="110"/>
    </row>
    <row r="244" spans="1:6" ht="17.25" customHeight="1" thickBot="1">
      <c r="A244" s="39" t="s">
        <v>0</v>
      </c>
      <c r="B244" s="81" t="s">
        <v>309</v>
      </c>
      <c r="C244" s="79">
        <v>2610326</v>
      </c>
      <c r="D244" s="106" t="s">
        <v>310</v>
      </c>
      <c r="E244" s="104">
        <v>5260545.21</v>
      </c>
      <c r="F244" s="110"/>
    </row>
    <row r="245" spans="1:6" ht="14.25" thickBot="1">
      <c r="A245" s="40"/>
      <c r="B245" s="81" t="s">
        <v>311</v>
      </c>
      <c r="C245" s="79">
        <v>694471.27</v>
      </c>
      <c r="D245" s="109"/>
      <c r="E245" s="111"/>
      <c r="F245" s="110"/>
    </row>
    <row r="246" spans="1:6" ht="14.25" thickBot="1">
      <c r="A246" s="40"/>
      <c r="B246" s="81" t="s">
        <v>312</v>
      </c>
      <c r="C246" s="79">
        <v>508945.37</v>
      </c>
      <c r="D246" s="81" t="s">
        <v>313</v>
      </c>
      <c r="E246" s="79">
        <v>415567</v>
      </c>
      <c r="F246" s="110"/>
    </row>
    <row r="247" spans="1:6" ht="14.25" thickBot="1">
      <c r="A247" s="40"/>
      <c r="B247" s="81" t="s">
        <v>314</v>
      </c>
      <c r="C247" s="79">
        <v>1570681</v>
      </c>
      <c r="D247" s="81" t="s">
        <v>315</v>
      </c>
      <c r="E247" s="79">
        <v>2741388.16</v>
      </c>
      <c r="F247" s="110"/>
    </row>
    <row r="248" spans="1:6" ht="14.25" thickBot="1">
      <c r="A248" s="40"/>
      <c r="B248" s="81" t="s">
        <v>316</v>
      </c>
      <c r="C248" s="79" t="s">
        <v>600</v>
      </c>
      <c r="D248" s="106" t="s">
        <v>317</v>
      </c>
      <c r="E248" s="104">
        <v>2217918.39</v>
      </c>
      <c r="F248" s="110"/>
    </row>
    <row r="249" spans="1:6" ht="14.25" thickBot="1">
      <c r="A249" s="40"/>
      <c r="B249" s="81" t="s">
        <v>318</v>
      </c>
      <c r="C249" s="79">
        <v>561999.3</v>
      </c>
      <c r="D249" s="109"/>
      <c r="E249" s="111"/>
      <c r="F249" s="110"/>
    </row>
    <row r="250" spans="1:6" ht="14.25" thickBot="1">
      <c r="A250" s="40"/>
      <c r="B250" s="81" t="s">
        <v>319</v>
      </c>
      <c r="C250" s="79">
        <v>341207.27</v>
      </c>
      <c r="D250" s="81" t="s">
        <v>320</v>
      </c>
      <c r="E250" s="79">
        <v>697350</v>
      </c>
      <c r="F250" s="110"/>
    </row>
    <row r="251" spans="1:6" ht="14.25" thickBot="1">
      <c r="A251" s="40"/>
      <c r="B251" s="81" t="s">
        <v>321</v>
      </c>
      <c r="C251" s="79"/>
      <c r="D251" s="106" t="s">
        <v>322</v>
      </c>
      <c r="E251" s="104">
        <v>3904480</v>
      </c>
      <c r="F251" s="110"/>
    </row>
    <row r="252" spans="1:6" ht="14.25" thickBot="1">
      <c r="A252" s="40"/>
      <c r="B252" s="81" t="s">
        <v>323</v>
      </c>
      <c r="C252" s="79">
        <v>1295223.45</v>
      </c>
      <c r="D252" s="109"/>
      <c r="E252" s="111"/>
      <c r="F252" s="110"/>
    </row>
    <row r="253" spans="1:6" ht="14.25" thickBot="1">
      <c r="A253" s="40"/>
      <c r="B253" s="81" t="s">
        <v>324</v>
      </c>
      <c r="C253" s="79"/>
      <c r="D253" s="115" t="s">
        <v>325</v>
      </c>
      <c r="E253" s="116"/>
      <c r="F253" s="110"/>
    </row>
    <row r="254" spans="1:6" ht="14.25" thickBot="1">
      <c r="A254" s="40"/>
      <c r="B254" s="81" t="s">
        <v>326</v>
      </c>
      <c r="C254" s="79">
        <v>4153960</v>
      </c>
      <c r="D254" s="109"/>
      <c r="E254" s="111"/>
      <c r="F254" s="110"/>
    </row>
    <row r="255" spans="1:6" ht="14.25" thickBot="1">
      <c r="A255" s="40"/>
      <c r="B255" s="81" t="s">
        <v>327</v>
      </c>
      <c r="C255" s="79">
        <v>592083</v>
      </c>
      <c r="D255" s="115" t="s">
        <v>328</v>
      </c>
      <c r="E255" s="116">
        <v>3822246.92</v>
      </c>
      <c r="F255" s="110"/>
    </row>
    <row r="256" spans="1:6" ht="14.25" thickBot="1">
      <c r="A256" s="40"/>
      <c r="B256" s="81" t="s">
        <v>329</v>
      </c>
      <c r="C256" s="79"/>
      <c r="D256" s="109"/>
      <c r="E256" s="111"/>
      <c r="F256" s="110"/>
    </row>
    <row r="257" spans="1:6" ht="14.25" thickBot="1">
      <c r="A257" s="40"/>
      <c r="B257" s="81" t="s">
        <v>330</v>
      </c>
      <c r="C257" s="79"/>
      <c r="D257" s="115" t="s">
        <v>331</v>
      </c>
      <c r="E257" s="116">
        <v>6158970</v>
      </c>
      <c r="F257" s="110"/>
    </row>
    <row r="258" spans="1:6" ht="14.25" thickBot="1">
      <c r="A258" s="40"/>
      <c r="B258" s="81" t="s">
        <v>332</v>
      </c>
      <c r="C258" s="79">
        <v>494998.44</v>
      </c>
      <c r="D258" s="109"/>
      <c r="E258" s="111"/>
      <c r="F258" s="110"/>
    </row>
    <row r="259" spans="1:6" ht="14.25" thickBot="1">
      <c r="A259" s="40"/>
      <c r="B259" s="81" t="s">
        <v>333</v>
      </c>
      <c r="C259" s="79">
        <v>1103420</v>
      </c>
      <c r="D259" s="81" t="s">
        <v>334</v>
      </c>
      <c r="E259" s="79">
        <v>1193350</v>
      </c>
      <c r="F259" s="110"/>
    </row>
    <row r="260" spans="1:6" ht="14.25" thickBot="1">
      <c r="A260" s="40"/>
      <c r="B260" s="81" t="s">
        <v>335</v>
      </c>
      <c r="C260" s="79">
        <v>427529.85</v>
      </c>
      <c r="D260" s="106" t="s">
        <v>336</v>
      </c>
      <c r="E260" s="104">
        <v>25247729.76</v>
      </c>
      <c r="F260" s="110"/>
    </row>
    <row r="261" spans="1:6" ht="14.25" thickBot="1">
      <c r="A261" s="40"/>
      <c r="B261" s="81" t="s">
        <v>337</v>
      </c>
      <c r="C261" s="79"/>
      <c r="D261" s="108"/>
      <c r="E261" s="110"/>
      <c r="F261" s="110"/>
    </row>
    <row r="262" spans="1:6" ht="14.25" thickBot="1">
      <c r="A262" s="40"/>
      <c r="B262" s="81" t="s">
        <v>338</v>
      </c>
      <c r="C262" s="79"/>
      <c r="D262" s="109"/>
      <c r="E262" s="111"/>
      <c r="F262" s="110"/>
    </row>
    <row r="263" spans="1:6" ht="14.25" thickBot="1">
      <c r="A263" s="41"/>
      <c r="B263" s="81" t="s">
        <v>339</v>
      </c>
      <c r="C263" s="79">
        <v>368713.76</v>
      </c>
      <c r="D263" s="81" t="s">
        <v>340</v>
      </c>
      <c r="E263" s="79"/>
      <c r="F263" s="111"/>
    </row>
    <row r="264" spans="1:6" ht="14.25" thickBot="1">
      <c r="A264" s="9" t="s">
        <v>32</v>
      </c>
      <c r="B264" s="90">
        <f>SUM(C242:C263)</f>
        <v>15977425.189999998</v>
      </c>
      <c r="C264" s="91"/>
      <c r="D264" s="90">
        <f>SUM(E242:E263)</f>
        <v>56024720.03</v>
      </c>
      <c r="E264" s="91"/>
      <c r="F264" s="64">
        <f>SUM(B264:E264)+F242</f>
        <v>87519403.39</v>
      </c>
    </row>
    <row r="265" spans="1:6" ht="17.25" customHeight="1" thickBot="1">
      <c r="A265" s="42" t="s">
        <v>341</v>
      </c>
      <c r="B265" s="81" t="s">
        <v>343</v>
      </c>
      <c r="C265" s="79">
        <v>56416.05</v>
      </c>
      <c r="D265" s="106" t="s">
        <v>344</v>
      </c>
      <c r="E265" s="104">
        <v>1370077.38</v>
      </c>
      <c r="F265" s="92">
        <v>5271244.55</v>
      </c>
    </row>
    <row r="266" spans="1:6" ht="18.75" customHeight="1" thickBot="1">
      <c r="A266" s="42" t="s">
        <v>342</v>
      </c>
      <c r="B266" s="81" t="s">
        <v>345</v>
      </c>
      <c r="C266" s="79">
        <v>407899.38</v>
      </c>
      <c r="D266" s="107"/>
      <c r="E266" s="105"/>
      <c r="F266" s="93"/>
    </row>
    <row r="267" spans="1:6" ht="17.25" customHeight="1" thickBot="1">
      <c r="A267" s="42" t="s">
        <v>0</v>
      </c>
      <c r="B267" s="81" t="s">
        <v>346</v>
      </c>
      <c r="C267" s="79">
        <v>629138.08</v>
      </c>
      <c r="D267" s="106" t="s">
        <v>347</v>
      </c>
      <c r="E267" s="104">
        <v>433726.27</v>
      </c>
      <c r="F267" s="93"/>
    </row>
    <row r="268" spans="1:6" ht="14.25" thickBot="1">
      <c r="A268" s="43"/>
      <c r="B268" s="81" t="s">
        <v>348</v>
      </c>
      <c r="C268" s="79">
        <v>172000</v>
      </c>
      <c r="D268" s="107"/>
      <c r="E268" s="105"/>
      <c r="F268" s="93"/>
    </row>
    <row r="269" spans="1:6" ht="14.25" thickBot="1">
      <c r="A269" s="43"/>
      <c r="B269" s="81" t="s">
        <v>349</v>
      </c>
      <c r="C269" s="79">
        <v>619994</v>
      </c>
      <c r="D269" s="106" t="s">
        <v>350</v>
      </c>
      <c r="E269" s="104"/>
      <c r="F269" s="93"/>
    </row>
    <row r="270" spans="1:6" ht="14.25" thickBot="1">
      <c r="A270" s="43"/>
      <c r="B270" s="81" t="s">
        <v>351</v>
      </c>
      <c r="C270" s="79"/>
      <c r="D270" s="107"/>
      <c r="E270" s="105"/>
      <c r="F270" s="93"/>
    </row>
    <row r="271" spans="1:6" ht="14.25" thickBot="1">
      <c r="A271" s="43"/>
      <c r="B271" s="81" t="s">
        <v>352</v>
      </c>
      <c r="C271" s="79">
        <v>544187</v>
      </c>
      <c r="D271" s="84" t="s">
        <v>353</v>
      </c>
      <c r="E271" s="85">
        <v>4893218.69</v>
      </c>
      <c r="F271" s="93"/>
    </row>
    <row r="272" spans="1:6" ht="14.25" thickBot="1">
      <c r="A272" s="43"/>
      <c r="B272" s="81" t="s">
        <v>354</v>
      </c>
      <c r="C272" s="86">
        <v>154000</v>
      </c>
      <c r="D272" s="133" t="s">
        <v>355</v>
      </c>
      <c r="E272" s="104">
        <v>2013113</v>
      </c>
      <c r="F272" s="93"/>
    </row>
    <row r="273" spans="1:6" ht="14.25" thickBot="1">
      <c r="A273" s="43"/>
      <c r="B273" s="81" t="s">
        <v>356</v>
      </c>
      <c r="C273" s="86">
        <v>278500</v>
      </c>
      <c r="D273" s="134"/>
      <c r="E273" s="105"/>
      <c r="F273" s="93"/>
    </row>
    <row r="274" spans="1:6" ht="14.25" thickBot="1">
      <c r="A274" s="43"/>
      <c r="B274" s="81"/>
      <c r="C274" s="86"/>
      <c r="D274" s="87" t="s">
        <v>594</v>
      </c>
      <c r="E274" s="92">
        <v>2921819</v>
      </c>
      <c r="F274" s="93"/>
    </row>
    <row r="275" spans="1:6" ht="14.25" thickBot="1">
      <c r="A275" s="43"/>
      <c r="B275" s="81"/>
      <c r="C275" s="86"/>
      <c r="D275" s="88"/>
      <c r="E275" s="93"/>
      <c r="F275" s="93"/>
    </row>
    <row r="276" spans="1:6" ht="14.25" thickBot="1">
      <c r="A276" s="43"/>
      <c r="B276" s="81"/>
      <c r="C276" s="86"/>
      <c r="D276" s="89"/>
      <c r="E276" s="94"/>
      <c r="F276" s="93"/>
    </row>
    <row r="277" spans="1:6" ht="14.25" thickBot="1">
      <c r="A277" s="43"/>
      <c r="B277" s="6" t="s">
        <v>357</v>
      </c>
      <c r="C277" s="79">
        <v>693129</v>
      </c>
      <c r="D277" s="131" t="s">
        <v>358</v>
      </c>
      <c r="E277" s="93">
        <v>5564700</v>
      </c>
      <c r="F277" s="93"/>
    </row>
    <row r="278" spans="1:6" ht="14.25" thickBot="1">
      <c r="A278" s="43"/>
      <c r="B278" s="6" t="s">
        <v>359</v>
      </c>
      <c r="C278" s="7">
        <v>391141.16</v>
      </c>
      <c r="D278" s="131"/>
      <c r="E278" s="93"/>
      <c r="F278" s="93"/>
    </row>
    <row r="279" spans="1:6" ht="14.25" thickBot="1">
      <c r="A279" s="44"/>
      <c r="B279" s="6" t="s">
        <v>360</v>
      </c>
      <c r="C279" s="7">
        <v>102700</v>
      </c>
      <c r="D279" s="132"/>
      <c r="E279" s="103"/>
      <c r="F279" s="103"/>
    </row>
    <row r="280" spans="1:6" ht="14.25" thickBot="1">
      <c r="A280" s="9" t="s">
        <v>32</v>
      </c>
      <c r="B280" s="90">
        <f>SUM(C265:C279)</f>
        <v>4049104.67</v>
      </c>
      <c r="C280" s="91"/>
      <c r="D280" s="101">
        <f>SUM(E265:E279)</f>
        <v>17196654.34</v>
      </c>
      <c r="E280" s="124"/>
      <c r="F280" s="64">
        <f>SUM(B280:E280)+F265</f>
        <v>26517003.56</v>
      </c>
    </row>
    <row r="281" spans="1:6" ht="15.75" customHeight="1" thickBot="1">
      <c r="A281" s="45" t="s">
        <v>361</v>
      </c>
      <c r="B281" s="6" t="s">
        <v>363</v>
      </c>
      <c r="C281" s="7"/>
      <c r="D281" s="135" t="s">
        <v>364</v>
      </c>
      <c r="E281" s="92">
        <v>3217531.28</v>
      </c>
      <c r="F281" s="92">
        <v>10584947.77</v>
      </c>
    </row>
    <row r="282" spans="1:6" ht="20.25" customHeight="1" thickBot="1">
      <c r="A282" s="45" t="s">
        <v>362</v>
      </c>
      <c r="B282" s="6" t="s">
        <v>365</v>
      </c>
      <c r="C282" s="71"/>
      <c r="D282" s="131"/>
      <c r="E282" s="93"/>
      <c r="F282" s="93"/>
    </row>
    <row r="283" spans="1:6" ht="17.25" customHeight="1" thickBot="1">
      <c r="A283" s="45" t="s">
        <v>0</v>
      </c>
      <c r="B283" s="6" t="s">
        <v>366</v>
      </c>
      <c r="C283" s="7"/>
      <c r="D283" s="136"/>
      <c r="E283" s="94"/>
      <c r="F283" s="93"/>
    </row>
    <row r="284" spans="1:6" ht="14.25" thickBot="1">
      <c r="A284" s="46"/>
      <c r="B284" s="6" t="s">
        <v>367</v>
      </c>
      <c r="C284" s="7"/>
      <c r="D284" s="135" t="s">
        <v>368</v>
      </c>
      <c r="E284" s="92">
        <v>2881804.03</v>
      </c>
      <c r="F284" s="93"/>
    </row>
    <row r="285" spans="1:6" ht="14.25" thickBot="1">
      <c r="A285" s="46"/>
      <c r="B285" s="6" t="s">
        <v>369</v>
      </c>
      <c r="C285" s="7">
        <v>583640</v>
      </c>
      <c r="D285" s="131"/>
      <c r="E285" s="93"/>
      <c r="F285" s="93"/>
    </row>
    <row r="286" spans="1:6" ht="14.25" thickBot="1">
      <c r="A286" s="46"/>
      <c r="B286" s="6" t="s">
        <v>370</v>
      </c>
      <c r="C286" s="7"/>
      <c r="D286" s="136"/>
      <c r="E286" s="94"/>
      <c r="F286" s="93"/>
    </row>
    <row r="287" spans="1:6" ht="14.25" thickBot="1">
      <c r="A287" s="46"/>
      <c r="B287" s="6" t="s">
        <v>371</v>
      </c>
      <c r="C287" s="7"/>
      <c r="D287" s="6" t="s">
        <v>372</v>
      </c>
      <c r="E287" s="7">
        <v>9908810.76</v>
      </c>
      <c r="F287" s="93"/>
    </row>
    <row r="288" spans="1:6" ht="14.25" thickBot="1">
      <c r="A288" s="46"/>
      <c r="B288" s="6" t="s">
        <v>373</v>
      </c>
      <c r="C288" s="7">
        <v>238232</v>
      </c>
      <c r="D288" s="6" t="s">
        <v>374</v>
      </c>
      <c r="E288" s="7">
        <v>290835</v>
      </c>
      <c r="F288" s="93"/>
    </row>
    <row r="289" spans="1:6" ht="14.25" thickBot="1">
      <c r="A289" s="46"/>
      <c r="B289" s="6" t="s">
        <v>375</v>
      </c>
      <c r="C289" s="7">
        <v>1557915.35</v>
      </c>
      <c r="D289" s="135" t="s">
        <v>376</v>
      </c>
      <c r="E289" s="92">
        <v>2470000</v>
      </c>
      <c r="F289" s="93"/>
    </row>
    <row r="290" spans="1:6" ht="14.25" thickBot="1">
      <c r="A290" s="46"/>
      <c r="B290" s="6" t="s">
        <v>377</v>
      </c>
      <c r="C290" s="7"/>
      <c r="D290" s="131"/>
      <c r="E290" s="93"/>
      <c r="F290" s="93"/>
    </row>
    <row r="291" spans="1:6" ht="14.25" thickBot="1">
      <c r="A291" s="46"/>
      <c r="B291" s="6" t="s">
        <v>378</v>
      </c>
      <c r="C291" s="7">
        <v>2142275</v>
      </c>
      <c r="D291" s="136"/>
      <c r="E291" s="94"/>
      <c r="F291" s="93"/>
    </row>
    <row r="292" spans="1:6" ht="14.25" thickBot="1">
      <c r="A292" s="46"/>
      <c r="B292" s="6" t="s">
        <v>379</v>
      </c>
      <c r="C292" s="8"/>
      <c r="D292" s="6" t="s">
        <v>380</v>
      </c>
      <c r="E292" s="7">
        <v>4194619.84</v>
      </c>
      <c r="F292" s="93"/>
    </row>
    <row r="293" spans="1:6" ht="14.25" thickBot="1">
      <c r="A293" s="46"/>
      <c r="B293" s="6" t="s">
        <v>381</v>
      </c>
      <c r="C293" s="7">
        <v>15000</v>
      </c>
      <c r="D293" s="135" t="s">
        <v>382</v>
      </c>
      <c r="E293" s="104">
        <v>7925582.23</v>
      </c>
      <c r="F293" s="93"/>
    </row>
    <row r="294" spans="1:6" ht="14.25" thickBot="1">
      <c r="A294" s="46"/>
      <c r="B294" s="6" t="s">
        <v>383</v>
      </c>
      <c r="C294" s="7">
        <v>442185</v>
      </c>
      <c r="D294" s="131"/>
      <c r="E294" s="110"/>
      <c r="F294" s="93"/>
    </row>
    <row r="295" spans="1:6" ht="14.25" thickBot="1">
      <c r="A295" s="46"/>
      <c r="B295" s="6" t="s">
        <v>384</v>
      </c>
      <c r="C295" s="7">
        <v>674649.11</v>
      </c>
      <c r="D295" s="136"/>
      <c r="E295" s="105"/>
      <c r="F295" s="93"/>
    </row>
    <row r="296" spans="1:6" ht="14.25" thickBot="1">
      <c r="A296" s="46"/>
      <c r="B296" s="6" t="s">
        <v>385</v>
      </c>
      <c r="C296" s="7"/>
      <c r="D296" s="135" t="s">
        <v>386</v>
      </c>
      <c r="E296" s="104">
        <v>6598571.1</v>
      </c>
      <c r="F296" s="93"/>
    </row>
    <row r="297" spans="1:6" ht="14.25" thickBot="1">
      <c r="A297" s="46"/>
      <c r="B297" s="6" t="s">
        <v>387</v>
      </c>
      <c r="C297" s="7">
        <v>364711</v>
      </c>
      <c r="D297" s="131"/>
      <c r="E297" s="110"/>
      <c r="F297" s="93"/>
    </row>
    <row r="298" spans="1:6" ht="14.25" thickBot="1">
      <c r="A298" s="46"/>
      <c r="B298" s="6" t="s">
        <v>388</v>
      </c>
      <c r="C298" s="7"/>
      <c r="D298" s="136"/>
      <c r="E298" s="105"/>
      <c r="F298" s="93"/>
    </row>
    <row r="299" spans="1:6" ht="14.25" thickBot="1">
      <c r="A299" s="46"/>
      <c r="B299" s="6" t="s">
        <v>389</v>
      </c>
      <c r="C299" s="71"/>
      <c r="D299" s="135" t="s">
        <v>390</v>
      </c>
      <c r="E299" s="92">
        <v>52534358.55</v>
      </c>
      <c r="F299" s="93"/>
    </row>
    <row r="300" spans="1:6" ht="14.25" thickBot="1">
      <c r="A300" s="46"/>
      <c r="B300" s="6" t="s">
        <v>391</v>
      </c>
      <c r="C300" s="7">
        <v>947050</v>
      </c>
      <c r="D300" s="131"/>
      <c r="E300" s="93"/>
      <c r="F300" s="93"/>
    </row>
    <row r="301" spans="1:6" ht="14.25" thickBot="1">
      <c r="A301" s="46"/>
      <c r="B301" s="6" t="s">
        <v>392</v>
      </c>
      <c r="C301" s="7">
        <v>660000</v>
      </c>
      <c r="D301" s="131"/>
      <c r="E301" s="93"/>
      <c r="F301" s="93"/>
    </row>
    <row r="302" spans="1:6" ht="14.25" thickBot="1">
      <c r="A302" s="46"/>
      <c r="B302" s="6" t="s">
        <v>393</v>
      </c>
      <c r="C302" s="7"/>
      <c r="D302" s="136"/>
      <c r="E302" s="94"/>
      <c r="F302" s="93"/>
    </row>
    <row r="303" spans="1:6" ht="14.25" thickBot="1">
      <c r="A303" s="46"/>
      <c r="B303" s="6" t="s">
        <v>394</v>
      </c>
      <c r="C303" s="7"/>
      <c r="D303" s="135" t="s">
        <v>395</v>
      </c>
      <c r="E303" s="92">
        <v>983119.18</v>
      </c>
      <c r="F303" s="93"/>
    </row>
    <row r="304" spans="1:6" ht="14.25" thickBot="1">
      <c r="A304" s="46"/>
      <c r="B304" s="6" t="s">
        <v>396</v>
      </c>
      <c r="C304" s="7">
        <v>764855</v>
      </c>
      <c r="D304" s="131"/>
      <c r="E304" s="93"/>
      <c r="F304" s="93"/>
    </row>
    <row r="305" spans="1:6" ht="14.25" thickBot="1">
      <c r="A305" s="46"/>
      <c r="B305" s="6" t="s">
        <v>397</v>
      </c>
      <c r="C305" s="7">
        <v>33500</v>
      </c>
      <c r="D305" s="136"/>
      <c r="E305" s="94"/>
      <c r="F305" s="93"/>
    </row>
    <row r="306" spans="1:6" ht="14.25" thickBot="1">
      <c r="A306" s="46"/>
      <c r="B306" s="6" t="s">
        <v>398</v>
      </c>
      <c r="C306" s="7"/>
      <c r="D306" s="135" t="s">
        <v>399</v>
      </c>
      <c r="E306" s="92">
        <v>1308927</v>
      </c>
      <c r="F306" s="93"/>
    </row>
    <row r="307" spans="1:6" ht="14.25" thickBot="1">
      <c r="A307" s="46"/>
      <c r="B307" s="6" t="s">
        <v>400</v>
      </c>
      <c r="C307" s="7">
        <v>521000</v>
      </c>
      <c r="D307" s="131"/>
      <c r="E307" s="93"/>
      <c r="F307" s="93"/>
    </row>
    <row r="308" spans="1:6" ht="14.25" thickBot="1">
      <c r="A308" s="46"/>
      <c r="B308" s="6" t="s">
        <v>401</v>
      </c>
      <c r="C308" s="7"/>
      <c r="D308" s="136"/>
      <c r="E308" s="94"/>
      <c r="F308" s="93"/>
    </row>
    <row r="309" spans="1:6" ht="14.25" thickBot="1">
      <c r="A309" s="46"/>
      <c r="B309" s="6" t="s">
        <v>402</v>
      </c>
      <c r="C309" s="7"/>
      <c r="D309" s="135" t="s">
        <v>403</v>
      </c>
      <c r="E309" s="92"/>
      <c r="F309" s="93"/>
    </row>
    <row r="310" spans="1:6" ht="14.25" thickBot="1">
      <c r="A310" s="46"/>
      <c r="B310" s="6" t="s">
        <v>404</v>
      </c>
      <c r="C310" s="7"/>
      <c r="D310" s="131"/>
      <c r="E310" s="93"/>
      <c r="F310" s="93"/>
    </row>
    <row r="311" spans="1:6" ht="14.25" thickBot="1">
      <c r="A311" s="46"/>
      <c r="B311" s="6" t="s">
        <v>405</v>
      </c>
      <c r="C311" s="7"/>
      <c r="D311" s="136"/>
      <c r="E311" s="94"/>
      <c r="F311" s="93"/>
    </row>
    <row r="312" spans="1:6" ht="14.25" thickBot="1">
      <c r="A312" s="46"/>
      <c r="B312" s="6" t="s">
        <v>406</v>
      </c>
      <c r="C312" s="7"/>
      <c r="D312" s="135" t="s">
        <v>407</v>
      </c>
      <c r="E312" s="104">
        <v>3792693.8</v>
      </c>
      <c r="F312" s="93"/>
    </row>
    <row r="313" spans="1:6" ht="14.25" thickBot="1">
      <c r="A313" s="46"/>
      <c r="B313" s="6" t="s">
        <v>408</v>
      </c>
      <c r="C313" s="7"/>
      <c r="D313" s="136"/>
      <c r="E313" s="105"/>
      <c r="F313" s="93"/>
    </row>
    <row r="314" spans="1:6" ht="14.25" thickBot="1">
      <c r="A314" s="46"/>
      <c r="B314" s="6" t="s">
        <v>409</v>
      </c>
      <c r="C314" s="7">
        <v>181815.75</v>
      </c>
      <c r="D314" s="135" t="s">
        <v>410</v>
      </c>
      <c r="E314" s="104">
        <v>862552.84</v>
      </c>
      <c r="F314" s="93"/>
    </row>
    <row r="315" spans="1:6" ht="14.25" thickBot="1">
      <c r="A315" s="46"/>
      <c r="B315" s="6" t="s">
        <v>411</v>
      </c>
      <c r="C315" s="7"/>
      <c r="D315" s="136"/>
      <c r="E315" s="105"/>
      <c r="F315" s="93"/>
    </row>
    <row r="316" spans="1:6" ht="14.25" thickBot="1">
      <c r="A316" s="46"/>
      <c r="B316" s="6" t="s">
        <v>412</v>
      </c>
      <c r="C316" s="7">
        <v>801615</v>
      </c>
      <c r="D316" s="135" t="s">
        <v>413</v>
      </c>
      <c r="E316" s="104">
        <v>2462516.7</v>
      </c>
      <c r="F316" s="93"/>
    </row>
    <row r="317" spans="1:6" ht="14.25" thickBot="1">
      <c r="A317" s="46"/>
      <c r="B317" s="6" t="s">
        <v>414</v>
      </c>
      <c r="C317" s="7"/>
      <c r="D317" s="136"/>
      <c r="E317" s="105"/>
      <c r="F317" s="93"/>
    </row>
    <row r="318" spans="1:6" ht="14.25" thickBot="1">
      <c r="A318" s="46"/>
      <c r="B318" s="6" t="s">
        <v>415</v>
      </c>
      <c r="C318" s="7">
        <v>196800</v>
      </c>
      <c r="D318" s="135" t="s">
        <v>416</v>
      </c>
      <c r="E318" s="92">
        <v>1329770</v>
      </c>
      <c r="F318" s="93"/>
    </row>
    <row r="319" spans="1:6" ht="14.25" thickBot="1">
      <c r="A319" s="47"/>
      <c r="B319" s="6" t="s">
        <v>417</v>
      </c>
      <c r="C319" s="8"/>
      <c r="D319" s="132"/>
      <c r="E319" s="103"/>
      <c r="F319" s="103"/>
    </row>
    <row r="320" spans="1:6" ht="14.25" thickBot="1">
      <c r="A320" s="9" t="s">
        <v>32</v>
      </c>
      <c r="B320" s="90">
        <f>SUM(C281:C319)</f>
        <v>10125243.21</v>
      </c>
      <c r="C320" s="91"/>
      <c r="D320" s="101">
        <f>SUM(E281:E319)</f>
        <v>100761692.31</v>
      </c>
      <c r="E320" s="124"/>
      <c r="F320" s="64">
        <f>SUM(B320:E320)+F281</f>
        <v>121471883.29</v>
      </c>
    </row>
    <row r="321" spans="1:6" ht="19.5" customHeight="1" thickBot="1">
      <c r="A321" s="48" t="s">
        <v>418</v>
      </c>
      <c r="B321" s="6" t="s">
        <v>420</v>
      </c>
      <c r="C321" s="7">
        <v>0</v>
      </c>
      <c r="D321" s="135" t="s">
        <v>421</v>
      </c>
      <c r="E321" s="92">
        <v>737830</v>
      </c>
      <c r="F321" s="104">
        <v>6206186.43</v>
      </c>
    </row>
    <row r="322" spans="1:6" ht="18" customHeight="1" thickBot="1">
      <c r="A322" s="48" t="s">
        <v>419</v>
      </c>
      <c r="B322" s="6" t="s">
        <v>422</v>
      </c>
      <c r="C322" s="7">
        <v>264450</v>
      </c>
      <c r="D322" s="131"/>
      <c r="E322" s="93"/>
      <c r="F322" s="110"/>
    </row>
    <row r="323" spans="1:6" ht="15.75" customHeight="1" thickBot="1">
      <c r="A323" s="48" t="s">
        <v>0</v>
      </c>
      <c r="B323" s="6" t="s">
        <v>423</v>
      </c>
      <c r="C323" s="7">
        <v>17000</v>
      </c>
      <c r="D323" s="136"/>
      <c r="E323" s="94"/>
      <c r="F323" s="110"/>
    </row>
    <row r="324" spans="1:6" ht="14.25" thickBot="1">
      <c r="A324" s="27"/>
      <c r="B324" s="6" t="s">
        <v>424</v>
      </c>
      <c r="C324" s="6"/>
      <c r="D324" s="135" t="s">
        <v>425</v>
      </c>
      <c r="E324" s="92"/>
      <c r="F324" s="110"/>
    </row>
    <row r="325" spans="1:6" ht="14.25" thickBot="1">
      <c r="A325" s="27"/>
      <c r="B325" s="6" t="s">
        <v>426</v>
      </c>
      <c r="C325" s="7"/>
      <c r="D325" s="131"/>
      <c r="E325" s="93"/>
      <c r="F325" s="110"/>
    </row>
    <row r="326" spans="1:6" ht="14.25" thickBot="1">
      <c r="A326" s="27"/>
      <c r="B326" s="6" t="s">
        <v>427</v>
      </c>
      <c r="C326" s="7">
        <v>419700</v>
      </c>
      <c r="D326" s="136"/>
      <c r="E326" s="94"/>
      <c r="F326" s="110"/>
    </row>
    <row r="327" spans="1:6" ht="14.25" thickBot="1">
      <c r="A327" s="27"/>
      <c r="B327" s="6" t="s">
        <v>428</v>
      </c>
      <c r="C327" s="7"/>
      <c r="D327" s="135" t="s">
        <v>429</v>
      </c>
      <c r="E327" s="92">
        <v>620000</v>
      </c>
      <c r="F327" s="110"/>
    </row>
    <row r="328" spans="1:6" ht="14.25" thickBot="1">
      <c r="A328" s="27"/>
      <c r="B328" s="6" t="s">
        <v>430</v>
      </c>
      <c r="C328" s="7">
        <v>521000</v>
      </c>
      <c r="D328" s="131"/>
      <c r="E328" s="93"/>
      <c r="F328" s="110"/>
    </row>
    <row r="329" spans="1:6" ht="14.25" thickBot="1">
      <c r="A329" s="27"/>
      <c r="B329" s="6" t="s">
        <v>431</v>
      </c>
      <c r="C329" s="7"/>
      <c r="D329" s="136"/>
      <c r="E329" s="94"/>
      <c r="F329" s="110"/>
    </row>
    <row r="330" spans="1:6" ht="14.25" thickBot="1">
      <c r="A330" s="27"/>
      <c r="B330" s="6" t="s">
        <v>432</v>
      </c>
      <c r="C330" s="71">
        <v>111219</v>
      </c>
      <c r="D330" s="135" t="s">
        <v>433</v>
      </c>
      <c r="E330" s="92">
        <v>6066500</v>
      </c>
      <c r="F330" s="110"/>
    </row>
    <row r="331" spans="1:6" ht="14.25" thickBot="1">
      <c r="A331" s="27"/>
      <c r="B331" s="6" t="s">
        <v>434</v>
      </c>
      <c r="C331" s="7"/>
      <c r="D331" s="131"/>
      <c r="E331" s="93"/>
      <c r="F331" s="110"/>
    </row>
    <row r="332" spans="1:6" ht="14.25" thickBot="1">
      <c r="A332" s="27"/>
      <c r="B332" s="6" t="s">
        <v>435</v>
      </c>
      <c r="C332" s="7">
        <v>244410</v>
      </c>
      <c r="D332" s="136"/>
      <c r="E332" s="94"/>
      <c r="F332" s="110"/>
    </row>
    <row r="333" spans="1:6" ht="14.25" thickBot="1">
      <c r="A333" s="27"/>
      <c r="B333" s="6" t="s">
        <v>436</v>
      </c>
      <c r="C333" s="7"/>
      <c r="D333" s="135" t="s">
        <v>437</v>
      </c>
      <c r="E333" s="92">
        <v>2148525</v>
      </c>
      <c r="F333" s="110"/>
    </row>
    <row r="334" spans="1:6" ht="14.25" thickBot="1">
      <c r="A334" s="27"/>
      <c r="B334" s="6" t="s">
        <v>438</v>
      </c>
      <c r="C334" s="79">
        <v>461010</v>
      </c>
      <c r="D334" s="131"/>
      <c r="E334" s="93"/>
      <c r="F334" s="110"/>
    </row>
    <row r="335" spans="1:6" ht="14.25" thickBot="1">
      <c r="A335" s="28"/>
      <c r="B335" s="6" t="s">
        <v>439</v>
      </c>
      <c r="C335" s="71"/>
      <c r="D335" s="132"/>
      <c r="E335" s="103"/>
      <c r="F335" s="111"/>
    </row>
    <row r="336" spans="1:6" ht="14.25" thickBot="1">
      <c r="A336" s="9" t="s">
        <v>32</v>
      </c>
      <c r="B336" s="90">
        <f>SUM(C321:C335)</f>
        <v>2038789</v>
      </c>
      <c r="C336" s="91"/>
      <c r="D336" s="101">
        <f>SUM(E321:E335)</f>
        <v>9572855</v>
      </c>
      <c r="E336" s="124"/>
      <c r="F336" s="64">
        <f>SUM(B336:E336)+F321</f>
        <v>17817830.43</v>
      </c>
    </row>
    <row r="337" spans="1:6" ht="21.75" customHeight="1" thickBot="1">
      <c r="A337" s="49" t="s">
        <v>440</v>
      </c>
      <c r="B337" s="6" t="s">
        <v>441</v>
      </c>
      <c r="C337" s="7"/>
      <c r="D337" s="135" t="s">
        <v>442</v>
      </c>
      <c r="E337" s="92">
        <v>1588222</v>
      </c>
      <c r="F337" s="92">
        <v>2064500</v>
      </c>
    </row>
    <row r="338" spans="1:6" ht="15" customHeight="1" thickBot="1">
      <c r="A338" s="49" t="s">
        <v>0</v>
      </c>
      <c r="B338" s="6" t="s">
        <v>443</v>
      </c>
      <c r="C338" s="7">
        <v>264760</v>
      </c>
      <c r="D338" s="131"/>
      <c r="E338" s="93"/>
      <c r="F338" s="93"/>
    </row>
    <row r="339" spans="1:6" ht="14.25" thickBot="1">
      <c r="A339" s="50"/>
      <c r="B339" s="6" t="s">
        <v>444</v>
      </c>
      <c r="C339" s="7">
        <v>320000</v>
      </c>
      <c r="D339" s="131"/>
      <c r="E339" s="93"/>
      <c r="F339" s="93"/>
    </row>
    <row r="340" spans="1:6" ht="14.25" thickBot="1">
      <c r="A340" s="50"/>
      <c r="B340" s="6" t="s">
        <v>445</v>
      </c>
      <c r="C340" s="7">
        <v>256374</v>
      </c>
      <c r="D340" s="131"/>
      <c r="E340" s="93"/>
      <c r="F340" s="93"/>
    </row>
    <row r="341" spans="1:6" ht="14.25" thickBot="1">
      <c r="A341" s="50"/>
      <c r="B341" s="6" t="s">
        <v>446</v>
      </c>
      <c r="C341" s="7">
        <v>1225327.08</v>
      </c>
      <c r="D341" s="136"/>
      <c r="E341" s="94"/>
      <c r="F341" s="93"/>
    </row>
    <row r="342" spans="1:6" ht="14.25" thickBot="1">
      <c r="A342" s="50"/>
      <c r="B342" s="6" t="s">
        <v>447</v>
      </c>
      <c r="C342" s="7"/>
      <c r="D342" s="135" t="s">
        <v>448</v>
      </c>
      <c r="E342" s="92">
        <v>2229590.45</v>
      </c>
      <c r="F342" s="93"/>
    </row>
    <row r="343" spans="1:6" ht="14.25" thickBot="1">
      <c r="A343" s="50"/>
      <c r="B343" s="6" t="s">
        <v>449</v>
      </c>
      <c r="C343" s="7">
        <v>2261605.6</v>
      </c>
      <c r="D343" s="131"/>
      <c r="E343" s="93"/>
      <c r="F343" s="93"/>
    </row>
    <row r="344" spans="1:6" ht="14.25" thickBot="1">
      <c r="A344" s="50"/>
      <c r="B344" s="6" t="s">
        <v>450</v>
      </c>
      <c r="C344" s="7">
        <v>407015.92</v>
      </c>
      <c r="D344" s="136"/>
      <c r="E344" s="94"/>
      <c r="F344" s="93"/>
    </row>
    <row r="345" spans="1:6" ht="14.25" thickBot="1">
      <c r="A345" s="50"/>
      <c r="B345" s="6" t="s">
        <v>451</v>
      </c>
      <c r="C345" s="7"/>
      <c r="D345" s="135" t="s">
        <v>452</v>
      </c>
      <c r="E345" s="92">
        <v>3176860</v>
      </c>
      <c r="F345" s="93"/>
    </row>
    <row r="346" spans="1:6" ht="14.25" thickBot="1">
      <c r="A346" s="50"/>
      <c r="B346" s="6" t="s">
        <v>453</v>
      </c>
      <c r="C346" s="7">
        <v>443500</v>
      </c>
      <c r="D346" s="131"/>
      <c r="E346" s="93"/>
      <c r="F346" s="93"/>
    </row>
    <row r="347" spans="1:6" ht="14.25" thickBot="1">
      <c r="A347" s="50"/>
      <c r="B347" s="6" t="s">
        <v>454</v>
      </c>
      <c r="C347" s="7">
        <v>169688.75</v>
      </c>
      <c r="D347" s="131"/>
      <c r="E347" s="93"/>
      <c r="F347" s="93"/>
    </row>
    <row r="348" spans="1:6" ht="14.25" thickBot="1">
      <c r="A348" s="50"/>
      <c r="B348" s="6" t="s">
        <v>455</v>
      </c>
      <c r="C348" s="7">
        <v>318759.26</v>
      </c>
      <c r="D348" s="131"/>
      <c r="E348" s="93"/>
      <c r="F348" s="93"/>
    </row>
    <row r="349" spans="1:6" ht="14.25" thickBot="1">
      <c r="A349" s="50"/>
      <c r="B349" s="6" t="s">
        <v>456</v>
      </c>
      <c r="C349" s="7">
        <v>988651.9</v>
      </c>
      <c r="D349" s="131"/>
      <c r="E349" s="93"/>
      <c r="F349" s="93"/>
    </row>
    <row r="350" spans="1:6" ht="14.25" thickBot="1">
      <c r="A350" s="50"/>
      <c r="B350" s="6" t="s">
        <v>457</v>
      </c>
      <c r="C350" s="7"/>
      <c r="D350" s="136"/>
      <c r="E350" s="94"/>
      <c r="F350" s="93"/>
    </row>
    <row r="351" spans="1:6" ht="14.25" thickBot="1">
      <c r="A351" s="50"/>
      <c r="B351" s="6" t="s">
        <v>458</v>
      </c>
      <c r="C351" s="7"/>
      <c r="D351" s="135" t="s">
        <v>459</v>
      </c>
      <c r="E351" s="92">
        <v>1628341.65</v>
      </c>
      <c r="F351" s="93"/>
    </row>
    <row r="352" spans="1:6" ht="14.25" thickBot="1">
      <c r="A352" s="50"/>
      <c r="B352" s="6" t="s">
        <v>460</v>
      </c>
      <c r="C352" s="7"/>
      <c r="D352" s="131"/>
      <c r="E352" s="93"/>
      <c r="F352" s="93"/>
    </row>
    <row r="353" spans="1:6" ht="14.25" thickBot="1">
      <c r="A353" s="50"/>
      <c r="B353" s="6" t="s">
        <v>461</v>
      </c>
      <c r="C353" s="7">
        <v>412437.11</v>
      </c>
      <c r="D353" s="136"/>
      <c r="E353" s="94"/>
      <c r="F353" s="93"/>
    </row>
    <row r="354" spans="1:6" ht="14.25" thickBot="1">
      <c r="A354" s="50"/>
      <c r="B354" s="6" t="s">
        <v>462</v>
      </c>
      <c r="C354" s="7">
        <v>1106874.3</v>
      </c>
      <c r="D354" s="135" t="s">
        <v>463</v>
      </c>
      <c r="E354" s="92">
        <v>727907.75</v>
      </c>
      <c r="F354" s="93"/>
    </row>
    <row r="355" spans="1:6" ht="14.25" thickBot="1">
      <c r="A355" s="50"/>
      <c r="B355" s="6" t="s">
        <v>464</v>
      </c>
      <c r="C355" s="7">
        <v>171100</v>
      </c>
      <c r="D355" s="136"/>
      <c r="E355" s="94"/>
      <c r="F355" s="93"/>
    </row>
    <row r="356" spans="1:6" ht="14.25" thickBot="1">
      <c r="A356" s="50"/>
      <c r="B356" s="6" t="s">
        <v>465</v>
      </c>
      <c r="C356" s="7">
        <v>674323.38</v>
      </c>
      <c r="D356" s="135" t="s">
        <v>466</v>
      </c>
      <c r="E356" s="92">
        <v>10564825</v>
      </c>
      <c r="F356" s="93"/>
    </row>
    <row r="357" spans="1:6" ht="14.25" thickBot="1">
      <c r="A357" s="50"/>
      <c r="B357" s="6" t="s">
        <v>467</v>
      </c>
      <c r="C357" s="7"/>
      <c r="D357" s="131"/>
      <c r="E357" s="93"/>
      <c r="F357" s="93"/>
    </row>
    <row r="358" spans="1:6" ht="14.25" thickBot="1">
      <c r="A358" s="51"/>
      <c r="B358" s="6" t="s">
        <v>468</v>
      </c>
      <c r="C358" s="7"/>
      <c r="D358" s="132"/>
      <c r="E358" s="103"/>
      <c r="F358" s="103"/>
    </row>
    <row r="359" spans="1:6" ht="14.25" thickBot="1">
      <c r="A359" s="9" t="s">
        <v>32</v>
      </c>
      <c r="B359" s="90">
        <f>SUM(C337:C358)</f>
        <v>9020417.3</v>
      </c>
      <c r="C359" s="91"/>
      <c r="D359" s="101">
        <f>SUM(E337:E358)</f>
        <v>19915746.85</v>
      </c>
      <c r="E359" s="124"/>
      <c r="F359" s="64">
        <f>SUM(B359:E359)+F337</f>
        <v>31000664.150000002</v>
      </c>
    </row>
    <row r="360" spans="1:6" ht="19.5" customHeight="1" thickBot="1">
      <c r="A360" s="52" t="s">
        <v>469</v>
      </c>
      <c r="B360" s="6" t="s">
        <v>471</v>
      </c>
      <c r="C360" s="7">
        <v>728506</v>
      </c>
      <c r="D360" s="135" t="s">
        <v>472</v>
      </c>
      <c r="E360" s="92">
        <v>814763</v>
      </c>
      <c r="F360" s="92">
        <v>1333946.1</v>
      </c>
    </row>
    <row r="361" spans="1:6" ht="16.5" customHeight="1" thickBot="1">
      <c r="A361" s="52" t="s">
        <v>470</v>
      </c>
      <c r="B361" s="6" t="s">
        <v>473</v>
      </c>
      <c r="C361" s="7">
        <v>873574</v>
      </c>
      <c r="D361" s="131"/>
      <c r="E361" s="93"/>
      <c r="F361" s="93"/>
    </row>
    <row r="362" spans="1:6" ht="16.5" customHeight="1" thickBot="1">
      <c r="A362" s="52" t="s">
        <v>0</v>
      </c>
      <c r="B362" s="6" t="s">
        <v>474</v>
      </c>
      <c r="C362" s="7">
        <v>457582</v>
      </c>
      <c r="D362" s="131"/>
      <c r="E362" s="93"/>
      <c r="F362" s="93"/>
    </row>
    <row r="363" spans="1:6" ht="14.25" thickBot="1">
      <c r="A363" s="53"/>
      <c r="B363" s="6" t="s">
        <v>475</v>
      </c>
      <c r="C363" s="7">
        <v>318624.49</v>
      </c>
      <c r="D363" s="136"/>
      <c r="E363" s="94"/>
      <c r="F363" s="93"/>
    </row>
    <row r="364" spans="1:6" ht="14.25" thickBot="1">
      <c r="A364" s="53"/>
      <c r="B364" s="6" t="s">
        <v>476</v>
      </c>
      <c r="C364" s="55">
        <v>399062</v>
      </c>
      <c r="D364" s="135" t="s">
        <v>477</v>
      </c>
      <c r="E364" s="92">
        <v>969651.78</v>
      </c>
      <c r="F364" s="93"/>
    </row>
    <row r="365" spans="1:6" ht="14.25" thickBot="1">
      <c r="A365" s="53"/>
      <c r="B365" s="6" t="s">
        <v>478</v>
      </c>
      <c r="C365" s="7">
        <v>207828.52</v>
      </c>
      <c r="D365" s="131"/>
      <c r="E365" s="93"/>
      <c r="F365" s="93"/>
    </row>
    <row r="366" spans="1:6" ht="14.25" thickBot="1">
      <c r="A366" s="53"/>
      <c r="B366" s="6" t="s">
        <v>479</v>
      </c>
      <c r="C366" s="7">
        <v>203960.38</v>
      </c>
      <c r="D366" s="131"/>
      <c r="E366" s="93"/>
      <c r="F366" s="93"/>
    </row>
    <row r="367" spans="1:6" ht="14.25" thickBot="1">
      <c r="A367" s="53"/>
      <c r="B367" s="6" t="s">
        <v>480</v>
      </c>
      <c r="C367" s="7">
        <v>1105716.46</v>
      </c>
      <c r="D367" s="136"/>
      <c r="E367" s="94"/>
      <c r="F367" s="93"/>
    </row>
    <row r="368" spans="1:6" ht="14.25" thickBot="1">
      <c r="A368" s="53"/>
      <c r="B368" s="6" t="s">
        <v>481</v>
      </c>
      <c r="C368" s="7"/>
      <c r="D368" s="135" t="s">
        <v>482</v>
      </c>
      <c r="E368" s="92">
        <v>2485500</v>
      </c>
      <c r="F368" s="93"/>
    </row>
    <row r="369" spans="1:6" ht="14.25" thickBot="1">
      <c r="A369" s="53"/>
      <c r="B369" s="6" t="s">
        <v>483</v>
      </c>
      <c r="C369" s="7"/>
      <c r="D369" s="131"/>
      <c r="E369" s="93"/>
      <c r="F369" s="93"/>
    </row>
    <row r="370" spans="1:6" ht="14.25" thickBot="1">
      <c r="A370" s="53"/>
      <c r="B370" s="6" t="s">
        <v>484</v>
      </c>
      <c r="C370" s="7">
        <v>173000</v>
      </c>
      <c r="D370" s="131"/>
      <c r="E370" s="93"/>
      <c r="F370" s="93"/>
    </row>
    <row r="371" spans="1:6" ht="14.25" thickBot="1">
      <c r="A371" s="53"/>
      <c r="B371" s="6" t="s">
        <v>485</v>
      </c>
      <c r="C371" s="7"/>
      <c r="D371" s="131"/>
      <c r="E371" s="93"/>
      <c r="F371" s="93"/>
    </row>
    <row r="372" spans="1:6" ht="14.25" thickBot="1">
      <c r="A372" s="54"/>
      <c r="B372" s="6" t="s">
        <v>601</v>
      </c>
      <c r="C372" s="79">
        <v>197426</v>
      </c>
      <c r="D372" s="132"/>
      <c r="E372" s="103"/>
      <c r="F372" s="103"/>
    </row>
    <row r="373" spans="1:6" ht="14.25" thickBot="1">
      <c r="A373" s="9" t="s">
        <v>32</v>
      </c>
      <c r="B373" s="90">
        <f>SUM(C360:C372)</f>
        <v>4665279.85</v>
      </c>
      <c r="C373" s="91"/>
      <c r="D373" s="101">
        <f>SUM(E360:E372)</f>
        <v>4269914.78</v>
      </c>
      <c r="E373" s="124"/>
      <c r="F373" s="64">
        <f>SUM(B373:E373)+F360</f>
        <v>10269140.729999999</v>
      </c>
    </row>
    <row r="374" spans="1:6" ht="21.75" customHeight="1" thickBot="1">
      <c r="A374" s="56" t="s">
        <v>486</v>
      </c>
      <c r="B374" s="6" t="s">
        <v>488</v>
      </c>
      <c r="C374" s="7">
        <v>640768.29</v>
      </c>
      <c r="D374" s="135" t="s">
        <v>489</v>
      </c>
      <c r="E374" s="92">
        <v>1237244</v>
      </c>
      <c r="F374" s="104">
        <v>6541128.05</v>
      </c>
    </row>
    <row r="375" spans="1:6" ht="18.75" customHeight="1" thickBot="1">
      <c r="A375" s="56" t="s">
        <v>487</v>
      </c>
      <c r="B375" s="6" t="s">
        <v>490</v>
      </c>
      <c r="C375" s="7">
        <v>304910</v>
      </c>
      <c r="D375" s="131"/>
      <c r="E375" s="93"/>
      <c r="F375" s="110"/>
    </row>
    <row r="376" spans="1:6" ht="16.5" customHeight="1" thickBot="1">
      <c r="A376" s="56" t="s">
        <v>0</v>
      </c>
      <c r="B376" s="6" t="s">
        <v>491</v>
      </c>
      <c r="C376" s="55">
        <v>501829</v>
      </c>
      <c r="D376" s="131"/>
      <c r="E376" s="93"/>
      <c r="F376" s="110"/>
    </row>
    <row r="377" spans="1:6" ht="14.25" thickBot="1">
      <c r="A377" s="57"/>
      <c r="B377" s="6" t="s">
        <v>492</v>
      </c>
      <c r="C377" s="55">
        <v>826700</v>
      </c>
      <c r="D377" s="131"/>
      <c r="E377" s="93"/>
      <c r="F377" s="110"/>
    </row>
    <row r="378" spans="1:6" ht="14.25" thickBot="1">
      <c r="A378" s="57"/>
      <c r="B378" s="6" t="s">
        <v>493</v>
      </c>
      <c r="C378" s="71"/>
      <c r="D378" s="136"/>
      <c r="E378" s="94"/>
      <c r="F378" s="110"/>
    </row>
    <row r="379" spans="1:6" ht="14.25" thickBot="1">
      <c r="A379" s="57"/>
      <c r="B379" s="6" t="s">
        <v>494</v>
      </c>
      <c r="C379" s="7"/>
      <c r="D379" s="135" t="s">
        <v>391</v>
      </c>
      <c r="E379" s="92">
        <v>546757</v>
      </c>
      <c r="F379" s="110"/>
    </row>
    <row r="380" spans="1:6" ht="14.25" thickBot="1">
      <c r="A380" s="57"/>
      <c r="B380" s="6" t="s">
        <v>495</v>
      </c>
      <c r="C380" s="7">
        <v>411436</v>
      </c>
      <c r="D380" s="131"/>
      <c r="E380" s="93"/>
      <c r="F380" s="110"/>
    </row>
    <row r="381" spans="1:6" ht="14.25" thickBot="1">
      <c r="A381" s="57"/>
      <c r="B381" s="6" t="s">
        <v>496</v>
      </c>
      <c r="C381" s="7">
        <v>410750</v>
      </c>
      <c r="D381" s="131"/>
      <c r="E381" s="93"/>
      <c r="F381" s="110"/>
    </row>
    <row r="382" spans="1:6" ht="14.25" thickBot="1">
      <c r="A382" s="57"/>
      <c r="B382" s="6" t="s">
        <v>497</v>
      </c>
      <c r="C382" s="7"/>
      <c r="D382" s="131"/>
      <c r="E382" s="93"/>
      <c r="F382" s="110"/>
    </row>
    <row r="383" spans="1:6" ht="14.25" thickBot="1">
      <c r="A383" s="57"/>
      <c r="B383" s="6" t="s">
        <v>498</v>
      </c>
      <c r="C383" s="7">
        <v>1088393</v>
      </c>
      <c r="D383" s="136"/>
      <c r="E383" s="94"/>
      <c r="F383" s="110"/>
    </row>
    <row r="384" spans="1:6" ht="14.25" thickBot="1">
      <c r="A384" s="57"/>
      <c r="B384" s="6" t="s">
        <v>499</v>
      </c>
      <c r="C384" s="7"/>
      <c r="D384" s="135" t="s">
        <v>500</v>
      </c>
      <c r="E384" s="92">
        <v>3293453</v>
      </c>
      <c r="F384" s="110"/>
    </row>
    <row r="385" spans="1:6" ht="14.25" thickBot="1">
      <c r="A385" s="57"/>
      <c r="B385" s="6" t="s">
        <v>501</v>
      </c>
      <c r="C385" s="55">
        <v>361937</v>
      </c>
      <c r="D385" s="131"/>
      <c r="E385" s="93"/>
      <c r="F385" s="110"/>
    </row>
    <row r="386" spans="1:6" ht="14.25" thickBot="1">
      <c r="A386" s="57"/>
      <c r="B386" s="6" t="s">
        <v>502</v>
      </c>
      <c r="C386" s="7"/>
      <c r="D386" s="131"/>
      <c r="E386" s="93"/>
      <c r="F386" s="110"/>
    </row>
    <row r="387" spans="1:6" ht="14.25" thickBot="1">
      <c r="A387" s="57"/>
      <c r="B387" s="6" t="s">
        <v>503</v>
      </c>
      <c r="C387" s="7"/>
      <c r="D387" s="131"/>
      <c r="E387" s="93"/>
      <c r="F387" s="110"/>
    </row>
    <row r="388" spans="1:6" ht="14.25" thickBot="1">
      <c r="A388" s="57"/>
      <c r="B388" s="6" t="s">
        <v>504</v>
      </c>
      <c r="C388" s="7"/>
      <c r="D388" s="131"/>
      <c r="E388" s="93"/>
      <c r="F388" s="110"/>
    </row>
    <row r="389" spans="1:6" ht="14.25" thickBot="1">
      <c r="A389" s="57"/>
      <c r="B389" s="6" t="s">
        <v>505</v>
      </c>
      <c r="C389" s="7"/>
      <c r="D389" s="136"/>
      <c r="E389" s="94"/>
      <c r="F389" s="110"/>
    </row>
    <row r="390" spans="1:6" ht="14.25" thickBot="1">
      <c r="A390" s="57"/>
      <c r="B390" s="6" t="s">
        <v>506</v>
      </c>
      <c r="C390" s="80">
        <v>678168</v>
      </c>
      <c r="D390" s="135" t="s">
        <v>507</v>
      </c>
      <c r="E390" s="92">
        <v>6318540</v>
      </c>
      <c r="F390" s="110"/>
    </row>
    <row r="391" spans="1:6" ht="14.25" thickBot="1">
      <c r="A391" s="57"/>
      <c r="B391" s="6" t="s">
        <v>508</v>
      </c>
      <c r="C391" s="55">
        <v>934853.43</v>
      </c>
      <c r="D391" s="131"/>
      <c r="E391" s="93"/>
      <c r="F391" s="110"/>
    </row>
    <row r="392" spans="1:6" ht="14.25" thickBot="1">
      <c r="A392" s="57"/>
      <c r="B392" s="6" t="s">
        <v>509</v>
      </c>
      <c r="C392" s="7"/>
      <c r="D392" s="131"/>
      <c r="E392" s="93"/>
      <c r="F392" s="110"/>
    </row>
    <row r="393" spans="1:6" ht="14.25" thickBot="1">
      <c r="A393" s="57"/>
      <c r="B393" s="6" t="s">
        <v>510</v>
      </c>
      <c r="C393" s="7">
        <v>136649</v>
      </c>
      <c r="D393" s="131"/>
      <c r="E393" s="93"/>
      <c r="F393" s="110"/>
    </row>
    <row r="394" spans="1:6" ht="14.25" thickBot="1">
      <c r="A394" s="57"/>
      <c r="B394" s="6" t="s">
        <v>511</v>
      </c>
      <c r="C394" s="7">
        <v>319937.83</v>
      </c>
      <c r="D394" s="136"/>
      <c r="E394" s="94"/>
      <c r="F394" s="110"/>
    </row>
    <row r="395" spans="1:6" ht="14.25" thickBot="1">
      <c r="A395" s="57"/>
      <c r="B395" s="6" t="s">
        <v>512</v>
      </c>
      <c r="C395" s="7"/>
      <c r="D395" s="135" t="s">
        <v>513</v>
      </c>
      <c r="E395" s="92">
        <v>1074373.64</v>
      </c>
      <c r="F395" s="110"/>
    </row>
    <row r="396" spans="1:6" ht="14.25" thickBot="1">
      <c r="A396" s="57"/>
      <c r="B396" s="6" t="s">
        <v>514</v>
      </c>
      <c r="C396" s="7">
        <v>741560.87</v>
      </c>
      <c r="D396" s="131"/>
      <c r="E396" s="93"/>
      <c r="F396" s="110"/>
    </row>
    <row r="397" spans="1:6" ht="14.25" thickBot="1">
      <c r="A397" s="57"/>
      <c r="B397" s="6" t="s">
        <v>515</v>
      </c>
      <c r="C397" s="7">
        <v>880650</v>
      </c>
      <c r="D397" s="131"/>
      <c r="E397" s="93"/>
      <c r="F397" s="110"/>
    </row>
    <row r="398" spans="1:6" ht="14.25" thickBot="1">
      <c r="A398" s="57"/>
      <c r="B398" s="6" t="s">
        <v>516</v>
      </c>
      <c r="C398" s="7"/>
      <c r="D398" s="131"/>
      <c r="E398" s="93"/>
      <c r="F398" s="110"/>
    </row>
    <row r="399" spans="1:6" ht="14.25" thickBot="1">
      <c r="A399" s="58"/>
      <c r="B399" s="6" t="s">
        <v>517</v>
      </c>
      <c r="C399" s="71"/>
      <c r="D399" s="132"/>
      <c r="E399" s="103"/>
      <c r="F399" s="111"/>
    </row>
    <row r="400" spans="1:6" ht="14.25" thickBot="1">
      <c r="A400" s="9" t="s">
        <v>32</v>
      </c>
      <c r="B400" s="90">
        <f>SUM(C374:C399)</f>
        <v>8238542.42</v>
      </c>
      <c r="C400" s="91"/>
      <c r="D400" s="101">
        <f>SUM(E374:E399)</f>
        <v>12470367.64</v>
      </c>
      <c r="E400" s="124"/>
      <c r="F400" s="64">
        <f>SUM(B400:E400)+F374</f>
        <v>27250038.110000003</v>
      </c>
    </row>
    <row r="401" spans="1:6" ht="27.75" customHeight="1" thickBot="1">
      <c r="A401" s="3" t="s">
        <v>518</v>
      </c>
      <c r="B401" s="6" t="s">
        <v>519</v>
      </c>
      <c r="C401" s="7">
        <v>839740</v>
      </c>
      <c r="D401" s="135" t="s">
        <v>520</v>
      </c>
      <c r="E401" s="92">
        <v>833245</v>
      </c>
      <c r="F401" s="104">
        <v>4515377.85</v>
      </c>
    </row>
    <row r="402" spans="1:6" ht="27.75" customHeight="1" thickBot="1">
      <c r="A402" s="3" t="s">
        <v>0</v>
      </c>
      <c r="B402" s="6" t="s">
        <v>521</v>
      </c>
      <c r="C402" s="71"/>
      <c r="D402" s="131"/>
      <c r="E402" s="93"/>
      <c r="F402" s="110"/>
    </row>
    <row r="403" spans="1:6" ht="14.25" thickBot="1">
      <c r="A403" s="4"/>
      <c r="B403" s="6" t="s">
        <v>522</v>
      </c>
      <c r="C403" s="71"/>
      <c r="D403" s="131"/>
      <c r="E403" s="93"/>
      <c r="F403" s="110"/>
    </row>
    <row r="404" spans="1:6" ht="14.25" thickBot="1">
      <c r="A404" s="4"/>
      <c r="B404" s="6" t="s">
        <v>523</v>
      </c>
      <c r="C404" s="7"/>
      <c r="D404" s="131"/>
      <c r="E404" s="93"/>
      <c r="F404" s="110"/>
    </row>
    <row r="405" spans="1:6" ht="14.25" thickBot="1">
      <c r="A405" s="4"/>
      <c r="B405" s="6" t="s">
        <v>524</v>
      </c>
      <c r="C405" s="71">
        <v>91500</v>
      </c>
      <c r="D405" s="136"/>
      <c r="E405" s="94"/>
      <c r="F405" s="110"/>
    </row>
    <row r="406" spans="1:6" ht="14.25" thickBot="1">
      <c r="A406" s="4"/>
      <c r="B406" s="6" t="s">
        <v>525</v>
      </c>
      <c r="C406" s="7"/>
      <c r="D406" s="135" t="s">
        <v>592</v>
      </c>
      <c r="E406" s="92">
        <v>1864600</v>
      </c>
      <c r="F406" s="110"/>
    </row>
    <row r="407" spans="1:6" ht="14.25" thickBot="1">
      <c r="A407" s="4"/>
      <c r="B407" s="6" t="s">
        <v>526</v>
      </c>
      <c r="C407" s="7"/>
      <c r="D407" s="131"/>
      <c r="E407" s="93"/>
      <c r="F407" s="110"/>
    </row>
    <row r="408" spans="1:6" ht="14.25" thickBot="1">
      <c r="A408" s="4"/>
      <c r="B408" s="6" t="s">
        <v>527</v>
      </c>
      <c r="C408" s="7">
        <v>0</v>
      </c>
      <c r="D408" s="131"/>
      <c r="E408" s="93"/>
      <c r="F408" s="110"/>
    </row>
    <row r="409" spans="1:6" ht="14.25" thickBot="1">
      <c r="A409" s="4"/>
      <c r="B409" s="6" t="s">
        <v>528</v>
      </c>
      <c r="C409" s="7"/>
      <c r="D409" s="131"/>
      <c r="E409" s="93"/>
      <c r="F409" s="110"/>
    </row>
    <row r="410" spans="1:6" ht="14.25" thickBot="1">
      <c r="A410" s="4"/>
      <c r="B410" s="6" t="s">
        <v>529</v>
      </c>
      <c r="C410" s="7">
        <v>856779.63</v>
      </c>
      <c r="D410" s="136"/>
      <c r="E410" s="94"/>
      <c r="F410" s="110"/>
    </row>
    <row r="411" spans="1:6" ht="14.25" thickBot="1">
      <c r="A411" s="4"/>
      <c r="B411" s="6" t="s">
        <v>530</v>
      </c>
      <c r="C411" s="7"/>
      <c r="D411" s="135" t="s">
        <v>531</v>
      </c>
      <c r="E411" s="92">
        <v>124974.02</v>
      </c>
      <c r="F411" s="110"/>
    </row>
    <row r="412" spans="1:6" ht="14.25" thickBot="1">
      <c r="A412" s="4"/>
      <c r="B412" s="6" t="s">
        <v>532</v>
      </c>
      <c r="C412" s="7"/>
      <c r="D412" s="131"/>
      <c r="E412" s="93"/>
      <c r="F412" s="110"/>
    </row>
    <row r="413" spans="1:6" ht="14.25" thickBot="1">
      <c r="A413" s="4"/>
      <c r="B413" s="6" t="s">
        <v>533</v>
      </c>
      <c r="C413" s="7"/>
      <c r="D413" s="131"/>
      <c r="E413" s="93"/>
      <c r="F413" s="110"/>
    </row>
    <row r="414" spans="1:6" ht="14.25" thickBot="1">
      <c r="A414" s="4"/>
      <c r="B414" s="6" t="s">
        <v>534</v>
      </c>
      <c r="C414" s="7">
        <v>354600</v>
      </c>
      <c r="D414" s="136"/>
      <c r="E414" s="94"/>
      <c r="F414" s="110"/>
    </row>
    <row r="415" spans="1:6" ht="14.25" thickBot="1">
      <c r="A415" s="4"/>
      <c r="B415" s="6" t="s">
        <v>535</v>
      </c>
      <c r="C415" s="71"/>
      <c r="D415" s="135" t="s">
        <v>536</v>
      </c>
      <c r="E415" s="92">
        <v>474405.79</v>
      </c>
      <c r="F415" s="110"/>
    </row>
    <row r="416" spans="1:6" ht="14.25" thickBot="1">
      <c r="A416" s="4"/>
      <c r="B416" s="6" t="s">
        <v>537</v>
      </c>
      <c r="C416" s="7">
        <v>778549.1</v>
      </c>
      <c r="D416" s="131"/>
      <c r="E416" s="93"/>
      <c r="F416" s="110"/>
    </row>
    <row r="417" spans="1:6" ht="14.25" thickBot="1">
      <c r="A417" s="4"/>
      <c r="B417" s="6" t="s">
        <v>506</v>
      </c>
      <c r="C417" s="7">
        <v>678168</v>
      </c>
      <c r="D417" s="131"/>
      <c r="E417" s="93"/>
      <c r="F417" s="110"/>
    </row>
    <row r="418" spans="1:6" ht="14.25" thickBot="1">
      <c r="A418" s="4"/>
      <c r="B418" s="6" t="s">
        <v>538</v>
      </c>
      <c r="C418" s="7"/>
      <c r="D418" s="136"/>
      <c r="E418" s="94"/>
      <c r="F418" s="110"/>
    </row>
    <row r="419" spans="1:6" ht="14.25" thickBot="1">
      <c r="A419" s="4"/>
      <c r="B419" s="6" t="s">
        <v>539</v>
      </c>
      <c r="C419" s="7">
        <v>225376.59</v>
      </c>
      <c r="D419" s="135" t="s">
        <v>540</v>
      </c>
      <c r="E419" s="92">
        <v>1186250</v>
      </c>
      <c r="F419" s="110"/>
    </row>
    <row r="420" spans="1:6" ht="14.25" thickBot="1">
      <c r="A420" s="4"/>
      <c r="B420" s="6" t="s">
        <v>541</v>
      </c>
      <c r="C420" s="7">
        <v>168455</v>
      </c>
      <c r="D420" s="131"/>
      <c r="E420" s="93"/>
      <c r="F420" s="110"/>
    </row>
    <row r="421" spans="1:6" ht="14.25" thickBot="1">
      <c r="A421" s="4"/>
      <c r="B421" s="6" t="s">
        <v>542</v>
      </c>
      <c r="C421" s="7">
        <v>414418.58</v>
      </c>
      <c r="D421" s="131"/>
      <c r="E421" s="93"/>
      <c r="F421" s="110"/>
    </row>
    <row r="422" spans="1:6" ht="14.25" thickBot="1">
      <c r="A422" s="4"/>
      <c r="B422" s="6" t="s">
        <v>543</v>
      </c>
      <c r="C422" s="71"/>
      <c r="D422" s="131"/>
      <c r="E422" s="93"/>
      <c r="F422" s="110"/>
    </row>
    <row r="423" spans="1:6" ht="14.25" thickBot="1">
      <c r="A423" s="4"/>
      <c r="B423" s="6" t="s">
        <v>544</v>
      </c>
      <c r="C423" s="7">
        <v>523000</v>
      </c>
      <c r="D423" s="136"/>
      <c r="E423" s="94"/>
      <c r="F423" s="110"/>
    </row>
    <row r="424" spans="1:6" ht="14.25" thickBot="1">
      <c r="A424" s="4"/>
      <c r="B424" s="6" t="s">
        <v>578</v>
      </c>
      <c r="C424" s="7">
        <v>221537.43</v>
      </c>
      <c r="D424" s="135" t="s">
        <v>579</v>
      </c>
      <c r="E424" s="92">
        <v>32933698.83</v>
      </c>
      <c r="F424" s="110"/>
    </row>
    <row r="425" spans="1:6" ht="14.25" thickBot="1">
      <c r="A425" s="4"/>
      <c r="B425" s="6" t="s">
        <v>580</v>
      </c>
      <c r="C425" s="7">
        <v>149000</v>
      </c>
      <c r="D425" s="131"/>
      <c r="E425" s="93"/>
      <c r="F425" s="110"/>
    </row>
    <row r="426" spans="1:6" ht="14.25" thickBot="1">
      <c r="A426" s="4"/>
      <c r="B426" s="6" t="s">
        <v>581</v>
      </c>
      <c r="C426" s="7"/>
      <c r="D426" s="131"/>
      <c r="E426" s="93"/>
      <c r="F426" s="110"/>
    </row>
    <row r="427" spans="1:6" ht="14.25" thickBot="1">
      <c r="A427" s="4"/>
      <c r="B427" s="6" t="s">
        <v>582</v>
      </c>
      <c r="C427" s="7">
        <v>329047</v>
      </c>
      <c r="D427" s="131"/>
      <c r="E427" s="93"/>
      <c r="F427" s="110"/>
    </row>
    <row r="428" spans="1:6" ht="14.25" thickBot="1">
      <c r="A428" s="5"/>
      <c r="B428" s="6" t="s">
        <v>583</v>
      </c>
      <c r="C428" s="71"/>
      <c r="D428" s="132"/>
      <c r="E428" s="103"/>
      <c r="F428" s="111"/>
    </row>
    <row r="429" spans="1:6" ht="14.25" thickBot="1">
      <c r="A429" s="9" t="s">
        <v>32</v>
      </c>
      <c r="B429" s="90">
        <f>SUM(C401:C428)</f>
        <v>5630171.329999999</v>
      </c>
      <c r="C429" s="91"/>
      <c r="D429" s="101">
        <f>SUM(E401:E428)</f>
        <v>37417173.64</v>
      </c>
      <c r="E429" s="124"/>
      <c r="F429" s="64">
        <f>SUM(B429:E429)+F401</f>
        <v>47562722.82</v>
      </c>
    </row>
    <row r="430" spans="1:6" ht="14.25" thickBot="1">
      <c r="A430" s="59" t="s">
        <v>545</v>
      </c>
      <c r="B430" s="6" t="s">
        <v>546</v>
      </c>
      <c r="C430" s="7"/>
      <c r="D430" s="135" t="s">
        <v>547</v>
      </c>
      <c r="E430" s="92">
        <v>3649393.44</v>
      </c>
      <c r="F430" s="92">
        <v>16188559.02</v>
      </c>
    </row>
    <row r="431" spans="1:6" ht="14.25" thickBot="1">
      <c r="A431" s="59" t="s">
        <v>0</v>
      </c>
      <c r="B431" s="6" t="s">
        <v>548</v>
      </c>
      <c r="C431" s="7" t="s">
        <v>602</v>
      </c>
      <c r="D431" s="131"/>
      <c r="E431" s="93"/>
      <c r="F431" s="93"/>
    </row>
    <row r="432" spans="1:6" ht="14.25" thickBot="1">
      <c r="A432" s="60"/>
      <c r="B432" s="6" t="s">
        <v>549</v>
      </c>
      <c r="C432" s="7">
        <v>700163.9</v>
      </c>
      <c r="D432" s="136"/>
      <c r="E432" s="94"/>
      <c r="F432" s="93"/>
    </row>
    <row r="433" spans="1:6" ht="14.25" thickBot="1">
      <c r="A433" s="60"/>
      <c r="B433" s="6" t="s">
        <v>550</v>
      </c>
      <c r="C433" s="7">
        <v>1422666.64</v>
      </c>
      <c r="D433" s="135" t="s">
        <v>593</v>
      </c>
      <c r="E433" s="92">
        <v>2705386</v>
      </c>
      <c r="F433" s="93"/>
    </row>
    <row r="434" spans="1:6" ht="14.25" thickBot="1">
      <c r="A434" s="60"/>
      <c r="B434" s="6" t="s">
        <v>551</v>
      </c>
      <c r="C434" s="7">
        <v>483000</v>
      </c>
      <c r="D434" s="131"/>
      <c r="E434" s="93"/>
      <c r="F434" s="93"/>
    </row>
    <row r="435" spans="1:6" ht="14.25" thickBot="1">
      <c r="A435" s="60"/>
      <c r="B435" s="6" t="s">
        <v>590</v>
      </c>
      <c r="C435" s="7"/>
      <c r="D435" s="136"/>
      <c r="E435" s="94"/>
      <c r="F435" s="93"/>
    </row>
    <row r="436" spans="1:6" ht="14.25" thickBot="1">
      <c r="A436" s="60"/>
      <c r="B436" s="6" t="s">
        <v>552</v>
      </c>
      <c r="C436" s="7"/>
      <c r="D436" s="135" t="s">
        <v>553</v>
      </c>
      <c r="E436" s="92">
        <v>4502943.74</v>
      </c>
      <c r="F436" s="93"/>
    </row>
    <row r="437" spans="1:6" ht="14.25" thickBot="1">
      <c r="A437" s="60"/>
      <c r="B437" s="6" t="s">
        <v>554</v>
      </c>
      <c r="C437" s="7"/>
      <c r="D437" s="131"/>
      <c r="E437" s="93"/>
      <c r="F437" s="93"/>
    </row>
    <row r="438" spans="1:6" ht="14.25" thickBot="1">
      <c r="A438" s="60"/>
      <c r="B438" s="6" t="s">
        <v>555</v>
      </c>
      <c r="C438" s="7">
        <v>227865.38</v>
      </c>
      <c r="D438" s="136"/>
      <c r="E438" s="94"/>
      <c r="F438" s="93"/>
    </row>
    <row r="439" spans="1:6" ht="14.25" thickBot="1">
      <c r="A439" s="60"/>
      <c r="B439" s="6" t="s">
        <v>556</v>
      </c>
      <c r="C439" s="7">
        <v>1227406</v>
      </c>
      <c r="D439" s="135" t="s">
        <v>557</v>
      </c>
      <c r="E439" s="92">
        <v>7463307.37</v>
      </c>
      <c r="F439" s="93"/>
    </row>
    <row r="440" spans="1:6" ht="14.25" thickBot="1">
      <c r="A440" s="60"/>
      <c r="B440" s="6" t="s">
        <v>558</v>
      </c>
      <c r="C440" s="7">
        <v>956500</v>
      </c>
      <c r="D440" s="131"/>
      <c r="E440" s="93"/>
      <c r="F440" s="93"/>
    </row>
    <row r="441" spans="1:6" ht="14.25" thickBot="1">
      <c r="A441" s="60"/>
      <c r="B441" s="6" t="s">
        <v>559</v>
      </c>
      <c r="C441" s="7"/>
      <c r="D441" s="136"/>
      <c r="E441" s="94"/>
      <c r="F441" s="93"/>
    </row>
    <row r="442" spans="1:6" ht="14.25" thickBot="1">
      <c r="A442" s="60"/>
      <c r="B442" s="6" t="s">
        <v>560</v>
      </c>
      <c r="C442" s="7">
        <v>202744.24</v>
      </c>
      <c r="D442" s="137" t="s">
        <v>115</v>
      </c>
      <c r="E442" s="92">
        <v>4901728.41</v>
      </c>
      <c r="F442" s="93"/>
    </row>
    <row r="443" spans="1:6" ht="14.25" thickBot="1">
      <c r="A443" s="60"/>
      <c r="B443" s="6" t="s">
        <v>561</v>
      </c>
      <c r="C443" s="7">
        <v>1049943</v>
      </c>
      <c r="D443" s="138"/>
      <c r="E443" s="94"/>
      <c r="F443" s="93"/>
    </row>
    <row r="444" spans="1:6" ht="14.25" thickBot="1">
      <c r="A444" s="60"/>
      <c r="B444" s="6" t="s">
        <v>562</v>
      </c>
      <c r="C444" s="7"/>
      <c r="D444" s="135" t="s">
        <v>563</v>
      </c>
      <c r="E444" s="92">
        <v>2792330</v>
      </c>
      <c r="F444" s="93"/>
    </row>
    <row r="445" spans="1:6" ht="14.25" thickBot="1">
      <c r="A445" s="60"/>
      <c r="B445" s="6" t="s">
        <v>564</v>
      </c>
      <c r="C445" s="7">
        <v>273820.52</v>
      </c>
      <c r="D445" s="136"/>
      <c r="E445" s="94"/>
      <c r="F445" s="93"/>
    </row>
    <row r="446" spans="1:6" ht="14.25" thickBot="1">
      <c r="A446" s="60"/>
      <c r="B446" s="6" t="s">
        <v>565</v>
      </c>
      <c r="C446" s="7"/>
      <c r="D446" s="135" t="s">
        <v>566</v>
      </c>
      <c r="E446" s="92">
        <v>13021372.5</v>
      </c>
      <c r="F446" s="93"/>
    </row>
    <row r="447" spans="1:6" ht="14.25" thickBot="1">
      <c r="A447" s="60"/>
      <c r="B447" s="6" t="s">
        <v>567</v>
      </c>
      <c r="C447" s="7"/>
      <c r="D447" s="131"/>
      <c r="E447" s="93"/>
      <c r="F447" s="93"/>
    </row>
    <row r="448" spans="1:6" ht="14.25" thickBot="1">
      <c r="A448" s="60"/>
      <c r="B448" s="6" t="s">
        <v>568</v>
      </c>
      <c r="C448" s="7">
        <v>355433</v>
      </c>
      <c r="D448" s="136"/>
      <c r="E448" s="94"/>
      <c r="F448" s="93"/>
    </row>
    <row r="449" spans="1:6" ht="14.25" thickBot="1">
      <c r="A449" s="60"/>
      <c r="B449" s="6" t="s">
        <v>569</v>
      </c>
      <c r="C449" s="78"/>
      <c r="D449" s="135" t="s">
        <v>570</v>
      </c>
      <c r="E449" s="92"/>
      <c r="F449" s="93"/>
    </row>
    <row r="450" spans="1:6" ht="14.25" thickBot="1">
      <c r="A450" s="60"/>
      <c r="B450" s="6" t="s">
        <v>571</v>
      </c>
      <c r="C450" s="7"/>
      <c r="D450" s="131"/>
      <c r="E450" s="93"/>
      <c r="F450" s="93"/>
    </row>
    <row r="451" spans="1:6" ht="14.25" thickBot="1">
      <c r="A451" s="60"/>
      <c r="B451" s="6" t="s">
        <v>572</v>
      </c>
      <c r="C451" s="79">
        <v>22000</v>
      </c>
      <c r="D451" s="136"/>
      <c r="E451" s="94"/>
      <c r="F451" s="93"/>
    </row>
    <row r="452" spans="1:6" ht="14.25" thickBot="1">
      <c r="A452" s="60"/>
      <c r="B452" s="6" t="s">
        <v>573</v>
      </c>
      <c r="C452" s="8"/>
      <c r="D452" s="135" t="s">
        <v>574</v>
      </c>
      <c r="E452" s="92">
        <v>6448706.41</v>
      </c>
      <c r="F452" s="93"/>
    </row>
    <row r="453" spans="1:6" ht="14.25" thickBot="1">
      <c r="A453" s="60"/>
      <c r="B453" s="6" t="s">
        <v>575</v>
      </c>
      <c r="C453" s="7">
        <v>1890249</v>
      </c>
      <c r="D453" s="131"/>
      <c r="E453" s="93"/>
      <c r="F453" s="93"/>
    </row>
    <row r="454" spans="1:6" ht="14.25" thickBot="1">
      <c r="A454" s="61"/>
      <c r="B454" s="6" t="s">
        <v>576</v>
      </c>
      <c r="C454" s="7">
        <v>10653.94</v>
      </c>
      <c r="D454" s="132"/>
      <c r="E454" s="103"/>
      <c r="F454" s="103"/>
    </row>
    <row r="455" spans="1:6" ht="14.25" thickBot="1">
      <c r="A455" s="9" t="s">
        <v>32</v>
      </c>
      <c r="B455" s="90">
        <f>SUM(C430:C454)</f>
        <v>8822445.62</v>
      </c>
      <c r="C455" s="91"/>
      <c r="D455" s="101">
        <f>SUM(E430:E454)</f>
        <v>45485167.870000005</v>
      </c>
      <c r="E455" s="124"/>
      <c r="F455" s="64">
        <f>SUM(B455:E455)+F430</f>
        <v>70496172.51</v>
      </c>
    </row>
    <row r="456" spans="1:6" ht="14.25" thickBot="1">
      <c r="A456" s="62" t="s">
        <v>577</v>
      </c>
      <c r="B456" s="66"/>
      <c r="C456" s="67"/>
      <c r="D456" s="67"/>
      <c r="E456" s="67"/>
      <c r="F456" s="73">
        <v>276956836.07</v>
      </c>
    </row>
    <row r="457" spans="1:6" ht="14.25" thickBot="1">
      <c r="A457" s="63" t="s">
        <v>32</v>
      </c>
      <c r="B457" s="69"/>
      <c r="C457" s="68">
        <f>SUM(C3:C456)</f>
        <v>166855167.42000005</v>
      </c>
      <c r="D457" s="69"/>
      <c r="E457" s="68">
        <f>SUM(E3:E456)</f>
        <v>487556561.4799999</v>
      </c>
      <c r="F457" s="65">
        <f>F3+F22+F49+F67+F99+F117+F142+F168+F177+F200+F236+F242+F265+F281+F321+F337+F360+F374+F401+F430+F456</f>
        <v>390266384.64</v>
      </c>
    </row>
    <row r="458" spans="1:6" ht="13.5" thickBot="1">
      <c r="A458" s="74"/>
      <c r="B458" s="75"/>
      <c r="C458" s="75"/>
      <c r="D458" s="75"/>
      <c r="E458" s="76" t="s">
        <v>591</v>
      </c>
      <c r="F458" s="77">
        <f>SUM(C457,E457,F457)</f>
        <v>1044678113.54</v>
      </c>
    </row>
    <row r="459" spans="1:6" ht="12.75">
      <c r="A459" s="72"/>
      <c r="B459" s="70"/>
      <c r="F459" s="70"/>
    </row>
  </sheetData>
  <sheetProtection/>
  <protectedRanges>
    <protectedRange sqref="D110:D195" name="Range1_1"/>
    <protectedRange sqref="D380" name="Range1_7"/>
    <protectedRange sqref="C220:C253" name="Range1"/>
  </protectedRanges>
  <mergeCells count="288">
    <mergeCell ref="D455:E455"/>
    <mergeCell ref="D400:E400"/>
    <mergeCell ref="D452:D454"/>
    <mergeCell ref="E452:E454"/>
    <mergeCell ref="D424:D428"/>
    <mergeCell ref="E424:E428"/>
    <mergeCell ref="D429:E429"/>
    <mergeCell ref="E442:E443"/>
    <mergeCell ref="D444:D445"/>
    <mergeCell ref="E444:E445"/>
    <mergeCell ref="D430:D432"/>
    <mergeCell ref="F430:F454"/>
    <mergeCell ref="D436:D438"/>
    <mergeCell ref="E436:E438"/>
    <mergeCell ref="D439:D441"/>
    <mergeCell ref="E439:E441"/>
    <mergeCell ref="D442:D443"/>
    <mergeCell ref="D446:D448"/>
    <mergeCell ref="E446:E448"/>
    <mergeCell ref="D449:D451"/>
    <mergeCell ref="E449:E451"/>
    <mergeCell ref="E430:E432"/>
    <mergeCell ref="D433:D435"/>
    <mergeCell ref="E433:E435"/>
    <mergeCell ref="D406:D410"/>
    <mergeCell ref="E406:E410"/>
    <mergeCell ref="D411:D414"/>
    <mergeCell ref="E411:E414"/>
    <mergeCell ref="D415:D418"/>
    <mergeCell ref="E415:E418"/>
    <mergeCell ref="D419:D423"/>
    <mergeCell ref="E419:E423"/>
    <mergeCell ref="F401:F428"/>
    <mergeCell ref="E390:E394"/>
    <mergeCell ref="D395:D399"/>
    <mergeCell ref="E395:E399"/>
    <mergeCell ref="F374:F399"/>
    <mergeCell ref="D384:D389"/>
    <mergeCell ref="E384:E389"/>
    <mergeCell ref="D401:D405"/>
    <mergeCell ref="E401:E405"/>
    <mergeCell ref="D359:E359"/>
    <mergeCell ref="F360:F372"/>
    <mergeCell ref="D364:D367"/>
    <mergeCell ref="E364:E367"/>
    <mergeCell ref="D368:D372"/>
    <mergeCell ref="E368:E372"/>
    <mergeCell ref="D360:D363"/>
    <mergeCell ref="E360:E363"/>
    <mergeCell ref="D390:D394"/>
    <mergeCell ref="D379:D383"/>
    <mergeCell ref="D337:D341"/>
    <mergeCell ref="E337:E341"/>
    <mergeCell ref="D373:E373"/>
    <mergeCell ref="D374:D378"/>
    <mergeCell ref="E374:E378"/>
    <mergeCell ref="E379:E383"/>
    <mergeCell ref="E354:E355"/>
    <mergeCell ref="F337:F358"/>
    <mergeCell ref="D342:D344"/>
    <mergeCell ref="E342:E344"/>
    <mergeCell ref="D345:D350"/>
    <mergeCell ref="E345:E350"/>
    <mergeCell ref="D351:D353"/>
    <mergeCell ref="E351:E353"/>
    <mergeCell ref="D354:D355"/>
    <mergeCell ref="D356:D358"/>
    <mergeCell ref="E356:E358"/>
    <mergeCell ref="E312:E313"/>
    <mergeCell ref="D314:D315"/>
    <mergeCell ref="E314:E315"/>
    <mergeCell ref="D336:E336"/>
    <mergeCell ref="D318:D319"/>
    <mergeCell ref="E318:E319"/>
    <mergeCell ref="D320:E320"/>
    <mergeCell ref="D321:D323"/>
    <mergeCell ref="D316:D317"/>
    <mergeCell ref="F321:F335"/>
    <mergeCell ref="D324:D326"/>
    <mergeCell ref="E324:E326"/>
    <mergeCell ref="D327:D329"/>
    <mergeCell ref="E327:E329"/>
    <mergeCell ref="E333:E335"/>
    <mergeCell ref="E321:E323"/>
    <mergeCell ref="D330:D332"/>
    <mergeCell ref="E330:E332"/>
    <mergeCell ref="D333:D335"/>
    <mergeCell ref="D299:D302"/>
    <mergeCell ref="E316:E317"/>
    <mergeCell ref="E299:E302"/>
    <mergeCell ref="D303:D305"/>
    <mergeCell ref="E303:E305"/>
    <mergeCell ref="D306:D308"/>
    <mergeCell ref="E306:E308"/>
    <mergeCell ref="D309:D311"/>
    <mergeCell ref="E309:E311"/>
    <mergeCell ref="D312:D313"/>
    <mergeCell ref="E277:E279"/>
    <mergeCell ref="F281:F319"/>
    <mergeCell ref="D284:D286"/>
    <mergeCell ref="E284:E286"/>
    <mergeCell ref="D289:D291"/>
    <mergeCell ref="E289:E291"/>
    <mergeCell ref="D293:D295"/>
    <mergeCell ref="E293:E295"/>
    <mergeCell ref="D296:D298"/>
    <mergeCell ref="E296:E298"/>
    <mergeCell ref="D253:D254"/>
    <mergeCell ref="E253:E254"/>
    <mergeCell ref="D255:D256"/>
    <mergeCell ref="E255:E256"/>
    <mergeCell ref="D280:E280"/>
    <mergeCell ref="D281:D283"/>
    <mergeCell ref="E281:E283"/>
    <mergeCell ref="D260:D262"/>
    <mergeCell ref="E260:E262"/>
    <mergeCell ref="D264:E264"/>
    <mergeCell ref="F265:F279"/>
    <mergeCell ref="D267:D268"/>
    <mergeCell ref="E267:E268"/>
    <mergeCell ref="D269:D270"/>
    <mergeCell ref="E269:E270"/>
    <mergeCell ref="D277:D279"/>
    <mergeCell ref="D265:D266"/>
    <mergeCell ref="E265:E266"/>
    <mergeCell ref="D272:D273"/>
    <mergeCell ref="E272:E273"/>
    <mergeCell ref="D257:D258"/>
    <mergeCell ref="E257:E258"/>
    <mergeCell ref="F236:F240"/>
    <mergeCell ref="B241:C241"/>
    <mergeCell ref="D241:E241"/>
    <mergeCell ref="F242:F263"/>
    <mergeCell ref="D244:D245"/>
    <mergeCell ref="E244:E245"/>
    <mergeCell ref="D248:D249"/>
    <mergeCell ref="E248:E249"/>
    <mergeCell ref="D235:E235"/>
    <mergeCell ref="D251:D252"/>
    <mergeCell ref="E251:E252"/>
    <mergeCell ref="E220:E224"/>
    <mergeCell ref="D225:D229"/>
    <mergeCell ref="E225:E229"/>
    <mergeCell ref="D230:D234"/>
    <mergeCell ref="E230:E234"/>
    <mergeCell ref="E177:E184"/>
    <mergeCell ref="F200:F234"/>
    <mergeCell ref="D205:D209"/>
    <mergeCell ref="E205:E209"/>
    <mergeCell ref="D215:D219"/>
    <mergeCell ref="E215:E219"/>
    <mergeCell ref="D220:D224"/>
    <mergeCell ref="D210:D214"/>
    <mergeCell ref="E210:E214"/>
    <mergeCell ref="B199:C199"/>
    <mergeCell ref="D199:E199"/>
    <mergeCell ref="D200:D204"/>
    <mergeCell ref="E200:E204"/>
    <mergeCell ref="F177:F198"/>
    <mergeCell ref="D185:D191"/>
    <mergeCell ref="E185:E191"/>
    <mergeCell ref="D192:D198"/>
    <mergeCell ref="E192:E198"/>
    <mergeCell ref="D177:D184"/>
    <mergeCell ref="E162:E163"/>
    <mergeCell ref="F168:F175"/>
    <mergeCell ref="D170:D171"/>
    <mergeCell ref="E170:E171"/>
    <mergeCell ref="D172:D173"/>
    <mergeCell ref="E172:E173"/>
    <mergeCell ref="D174:D175"/>
    <mergeCell ref="E174:E175"/>
    <mergeCell ref="D168:D169"/>
    <mergeCell ref="E168:E169"/>
    <mergeCell ref="D151:D153"/>
    <mergeCell ref="E151:E153"/>
    <mergeCell ref="D139:E141"/>
    <mergeCell ref="D154:D156"/>
    <mergeCell ref="D176:E176"/>
    <mergeCell ref="D164:D166"/>
    <mergeCell ref="E164:E166"/>
    <mergeCell ref="E157:E161"/>
    <mergeCell ref="D167:E167"/>
    <mergeCell ref="D162:D163"/>
    <mergeCell ref="D117:D123"/>
    <mergeCell ref="E117:E123"/>
    <mergeCell ref="D157:D161"/>
    <mergeCell ref="E154:E156"/>
    <mergeCell ref="F139:F141"/>
    <mergeCell ref="D142:D144"/>
    <mergeCell ref="E142:E144"/>
    <mergeCell ref="F142:F166"/>
    <mergeCell ref="D145:D150"/>
    <mergeCell ref="E145:E150"/>
    <mergeCell ref="D95:D97"/>
    <mergeCell ref="E95:E97"/>
    <mergeCell ref="D98:E98"/>
    <mergeCell ref="D99:D101"/>
    <mergeCell ref="E99:E101"/>
    <mergeCell ref="F117:F138"/>
    <mergeCell ref="D124:D130"/>
    <mergeCell ref="E124:E130"/>
    <mergeCell ref="D131:D138"/>
    <mergeCell ref="E131:E138"/>
    <mergeCell ref="D116:E116"/>
    <mergeCell ref="D113:D115"/>
    <mergeCell ref="E113:E115"/>
    <mergeCell ref="D110:D112"/>
    <mergeCell ref="E110:E112"/>
    <mergeCell ref="F99:F115"/>
    <mergeCell ref="D102:D105"/>
    <mergeCell ref="E102:E105"/>
    <mergeCell ref="D106:D109"/>
    <mergeCell ref="E106:E109"/>
    <mergeCell ref="F67:F97"/>
    <mergeCell ref="D70:D72"/>
    <mergeCell ref="E70:E72"/>
    <mergeCell ref="D73:D75"/>
    <mergeCell ref="E73:E75"/>
    <mergeCell ref="D76:D78"/>
    <mergeCell ref="E79:E81"/>
    <mergeCell ref="D82:D85"/>
    <mergeCell ref="D89:D91"/>
    <mergeCell ref="E89:E91"/>
    <mergeCell ref="D92:D94"/>
    <mergeCell ref="E92:E94"/>
    <mergeCell ref="D67:D69"/>
    <mergeCell ref="E67:E69"/>
    <mergeCell ref="E76:E78"/>
    <mergeCell ref="D79:D81"/>
    <mergeCell ref="E82:E85"/>
    <mergeCell ref="D86:D88"/>
    <mergeCell ref="E86:E88"/>
    <mergeCell ref="E57:E60"/>
    <mergeCell ref="D61:D62"/>
    <mergeCell ref="D22:D34"/>
    <mergeCell ref="D66:E66"/>
    <mergeCell ref="D48:E48"/>
    <mergeCell ref="D49:D54"/>
    <mergeCell ref="E49:E54"/>
    <mergeCell ref="A1:A2"/>
    <mergeCell ref="B1:B2"/>
    <mergeCell ref="D1:D2"/>
    <mergeCell ref="E1:E2"/>
    <mergeCell ref="F1:F2"/>
    <mergeCell ref="D8:D10"/>
    <mergeCell ref="E8:E10"/>
    <mergeCell ref="D5:D7"/>
    <mergeCell ref="F22:F47"/>
    <mergeCell ref="D35:D47"/>
    <mergeCell ref="E35:E47"/>
    <mergeCell ref="E22:E34"/>
    <mergeCell ref="E61:E62"/>
    <mergeCell ref="D63:D65"/>
    <mergeCell ref="E63:E65"/>
    <mergeCell ref="F49:F65"/>
    <mergeCell ref="D55:D56"/>
    <mergeCell ref="E55:E56"/>
    <mergeCell ref="E11:E17"/>
    <mergeCell ref="B455:C455"/>
    <mergeCell ref="B429:C429"/>
    <mergeCell ref="B400:C400"/>
    <mergeCell ref="B373:C373"/>
    <mergeCell ref="B359:C359"/>
    <mergeCell ref="B320:C320"/>
    <mergeCell ref="B280:C280"/>
    <mergeCell ref="B176:C176"/>
    <mergeCell ref="D57:D60"/>
    <mergeCell ref="B235:C235"/>
    <mergeCell ref="B48:C48"/>
    <mergeCell ref="D21:E21"/>
    <mergeCell ref="F3:F20"/>
    <mergeCell ref="E3:E4"/>
    <mergeCell ref="D3:D4"/>
    <mergeCell ref="D18:D20"/>
    <mergeCell ref="E18:E20"/>
    <mergeCell ref="E5:E7"/>
    <mergeCell ref="D11:D17"/>
    <mergeCell ref="D274:D276"/>
    <mergeCell ref="B336:C336"/>
    <mergeCell ref="E274:E276"/>
    <mergeCell ref="B21:C21"/>
    <mergeCell ref="B264:C264"/>
    <mergeCell ref="B167:C167"/>
    <mergeCell ref="B98:C98"/>
    <mergeCell ref="B66:C66"/>
    <mergeCell ref="B116:C116"/>
    <mergeCell ref="B139:C141"/>
  </mergeCells>
  <printOptions/>
  <pageMargins left="0.75" right="0.75" top="1" bottom="0.97" header="0.37" footer="0.5"/>
  <pageSetup horizontalDpi="600" verticalDpi="600" orientation="portrait" paperSize="9" r:id="rId1"/>
  <headerFooter alignWithMargins="0">
    <oddHeader>&amp;CPRILOG 
Objedinjeni prikaz iznosa financijskih sredstava dodijeljenih za projekte organizacija civilnog društva iz proračuna županija, gradova i općina u 2013. godini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 Vidacak</cp:lastModifiedBy>
  <cp:lastPrinted>2014-07-09T13:19:40Z</cp:lastPrinted>
  <dcterms:created xsi:type="dcterms:W3CDTF">1996-10-14T23:33:28Z</dcterms:created>
  <dcterms:modified xsi:type="dcterms:W3CDTF">2014-07-09T13:20:31Z</dcterms:modified>
  <cp:category/>
  <cp:version/>
  <cp:contentType/>
  <cp:contentStatus/>
</cp:coreProperties>
</file>